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26\柏崎市ファイルサーバ\財政管理課\財政係（R3）\19_財政状況資料集\02　令和２年度財政状況資料集\提出書類\"/>
    </mc:Choice>
  </mc:AlternateContent>
  <bookViews>
    <workbookView xWindow="0" yWindow="0" windowWidth="15360" windowHeight="7635" firstSheet="1"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U34" i="10" s="1"/>
  <c r="U35" i="10" s="1"/>
  <c r="U36" i="10" s="1"/>
  <c r="U37" i="10" s="1"/>
  <c r="BE37" i="10"/>
  <c r="AM37" i="10"/>
  <c r="C37" i="10"/>
  <c r="BE36" i="10"/>
  <c r="C36" i="10"/>
  <c r="BE35" i="10"/>
  <c r="C35" i="10"/>
  <c r="BE34" i="10"/>
  <c r="C34" i="10"/>
  <c r="AM34" i="10" l="1"/>
  <c r="AM35" i="10" s="1"/>
  <c r="AM36" i="10" s="1"/>
  <c r="BW34" i="10"/>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<sst xmlns="http://schemas.openxmlformats.org/spreadsheetml/2006/main" count="1100" uniqueCount="616">
  <si>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</si>
  <si>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</si>
  <si>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</si>
  <si>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</si>
  <si>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</si>
  <si>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</si>
  <si>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</si>
  <si>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</si>
  <si>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</si>
  <si>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</si>
  <si>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</si>
  <si>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</si>
  <si>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</si>
  <si>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</si>
  <si>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</si>
  <si>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</si>
  <si>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</si>
  <si>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</si>
  <si>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</si>
  <si>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</si>
  <si>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</si>
  <si>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</si>
  <si>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</si>
  <si>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</si>
  <si>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</si>
  <si>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</si>
  <si>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</si>
  <si>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</si>
  <si>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</si>
  <si>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</si>
  <si>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</si>
  <si>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</si>
  <si>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</si>
  <si>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</si>
  <si>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</si>
  <si>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</si>
  <si>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</si>
  <si>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</si>
  <si>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</si>
  <si>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</si>
  <si>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</si>
  <si>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</si>
  <si>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</si>
  <si>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</si>
  <si>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</si>
  <si>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</si>
  <si>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</si>
  <si>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</si>
  <si>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</si>
  <si>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</si>
  <si>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</si>
  <si>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</si>
  <si>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</si>
  <si>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</si>
  <si>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</si>
  <si>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</si>
  <si>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</si>
  <si>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</si>
  <si>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</si>
  <si>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</si>
  <si>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</si>
  <si>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</si>
  <si>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</si>
  <si>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</si>
  <si>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</si>
  <si>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</si>
  <si>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</si>
  <si>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</si>
  <si>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</si>
  <si>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</si>
  <si>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</si>
  <si>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</si>
  <si>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</si>
  <si>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</si>
  <si>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</si>
  <si>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</si>
  <si>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</si>
  <si>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</si>
  <si>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</si>
  <si>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</si>
  <si>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</si>
  <si>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</si>
  <si>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</si>
  <si>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</si>
  <si>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</si>
  <si>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</si>
  <si>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</si>
  <si>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</si>
  <si>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</si>
  <si>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</si>
  <si>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</si>
  <si>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</si>
  <si>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</si>
  <si>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</si>
  <si>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</si>
  <si>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</si>
  <si>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</si>
  <si>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</si>
  <si>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</si>
  <si>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</si>
  <si>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</si>
  <si>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</si>
  <si>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</si>
  <si>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</si>
  <si>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</si>
  <si>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</si>
  <si>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</si>
  <si>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</si>
  <si>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</si>
  <si>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</si>
  <si>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</si>
  <si>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</si>
  <si>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</si>
  <si>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</si>
  <si>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</si>
  <si>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</si>
  <si>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</si>
  <si>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</si>
  <si>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</si>
  <si>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</si>
  <si>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</si>
  <si>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</si>
  <si>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</si>
  <si>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</si>
  <si>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</si>
  <si>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</si>
  <si>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</si>
  <si>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</si>
  <si>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</si>
  <si>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</si>
  <si>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</si>
  <si>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</si>
  <si>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</si>
  <si>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</si>
  <si>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</si>
  <si>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</si>
  <si>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</si>
  <si>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</si>
  <si>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</si>
  <si>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</si>
  <si>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</si>
  <si>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</si>
  <si>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</si>
  <si>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</si>
  <si>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</si>
  <si>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</si>
  <si>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</si>
  <si>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</si>
  <si>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</si>
  <si>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</si>
  <si>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</si>
  <si>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</si>
  <si>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</si>
  <si>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</si>
  <si>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</si>
  <si>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</si>
  <si>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</si>
  <si>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</si>
  <si>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</si>
  <si>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</si>
  <si>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</si>
  <si>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</si>
  <si>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</si>
  <si>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</si>
  <si>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</si>
  <si>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</si>
  <si>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</si>
  <si>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</si>
  <si>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</si>
  <si>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</si>
  <si>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</si>
  <si>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</si>
  <si>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</si>
  <si>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</si>
  <si>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</si>
  <si>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</si>
  <si>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</si>
  <si>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</si>
  <si>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</si>
  <si>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</si>
  <si>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</si>
  <si>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</si>
  <si>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</si>
  <si>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</si>
  <si>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</si>
  <si>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</si>
  <si>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</si>
  <si>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</si>
  <si>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</si>
  <si>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</si>
  <si>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</si>
  <si>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</si>
  <si>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</si>
  <si>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</si>
  <si>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</si>
  <si>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</si>
  <si>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</si>
  <si>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</si>
  <si>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</si>
  <si>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</si>
  <si>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</si>
  <si>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</si>
  <si>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</si>
  <si>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</si>
  <si>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</si>
  <si>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</si>
  <si>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</si>
  <si>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</si>
  <si>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</si>
  <si>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</si>
  <si>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</si>
  <si>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</si>
  <si>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</si>
  <si>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</si>
  <si>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</si>
  <si>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新潟県柏崎市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</si>
  <si>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</si>
  <si>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</si>
  <si>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</si>
  <si>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</si>
  <si>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</si>
  <si>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</si>
  <si>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</si>
  <si>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</si>
  <si>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</si>
  <si>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</si>
  <si>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</si>
  <si>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</si>
  <si>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</si>
  <si>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</si>
  <si>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</si>
  <si>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</si>
  <si>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</si>
  <si>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</si>
  <si>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</si>
  <si>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</si>
  <si>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</si>
  <si>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</si>
  <si>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</si>
  <si>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</si>
  <si>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</si>
  <si>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</si>
  <si>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</si>
  <si>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</si>
  <si>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</si>
  <si>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</si>
  <si>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</si>
  <si>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</si>
  <si>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</si>
  <si>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</si>
  <si>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</si>
  <si>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</si>
  <si>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</si>
  <si>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</si>
  <si>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</si>
  <si>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</si>
  <si>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</si>
  <si>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</si>
  <si>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</si>
  <si>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</si>
  <si>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</si>
  <si>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</si>
  <si>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</si>
  <si>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</si>
  <si>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</si>
  <si>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</si>
  <si>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</si>
  <si>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</si>
  <si>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</si>
  <si>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</si>
  <si>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</si>
  <si>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</si>
  <si>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</si>
  <si>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</si>
  <si>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</si>
  <si>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</si>
  <si>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</si>
  <si>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</si>
  <si>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</si>
  <si>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</si>
  <si>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</si>
  <si>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</si>
  <si>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</si>
  <si>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</si>
  <si>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</si>
  <si>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</si>
  <si>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</si>
  <si>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</si>
  <si>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</si>
  <si>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</si>
  <si>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</si>
  <si>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</si>
  <si>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</si>
  <si>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</si>
  <si>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</si>
  <si>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</si>
  <si>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</si>
  <si>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</si>
  <si>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</si>
  <si>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</si>
  <si>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</si>
  <si>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</si>
  <si>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</si>
  <si>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</si>
  <si>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</si>
  <si>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</si>
  <si>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</si>
  <si>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</si>
  <si>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</si>
  <si>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</si>
  <si>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</si>
  <si>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</si>
  <si>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</si>
  <si>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</si>
  <si>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</si>
  <si>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</si>
  <si>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</si>
  <si>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</si>
  <si>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</si>
  <si>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</si>
  <si>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</si>
  <si>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</si>
  <si>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</si>
  <si>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</si>
  <si>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</si>
  <si>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</si>
  <si>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</si>
  <si>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</si>
  <si>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</si>
  <si>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</si>
  <si>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</si>
  <si>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</si>
  <si>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</si>
  <si>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</si>
  <si>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</si>
  <si>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</si>
  <si>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</si>
  <si>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</si>
  <si>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</si>
  <si>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</si>
  <si>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</si>
  <si>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</si>
  <si>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</si>
  <si>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</si>
  <si>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</si>
  <si>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</si>
  <si>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</si>
  <si>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</si>
  <si>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</si>
  <si>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</si>
  <si>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</si>
  <si>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</si>
  <si>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</si>
  <si>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</si>
  <si>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</si>
  <si>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</si>
  <si>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</si>
  <si>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</si>
  <si>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</si>
  <si>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</si>
  <si>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</si>
  <si>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</si>
  <si>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</si>
  <si>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</si>
  <si>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</si>
  <si>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</si>
  <si>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</si>
  <si>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</si>
  <si>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</si>
  <si>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</si>
  <si>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</si>
  <si>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新潟県柏崎市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</si>
  <si>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</si>
  <si>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</si>
  <si>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</si>
  <si>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</si>
  <si>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</si>
  <si>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</si>
  <si>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</si>
  <si>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</si>
  <si>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</si>
  <si>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</si>
  <si>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</si>
  <si>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</si>
  <si>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</si>
  <si>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</si>
  <si>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</si>
  <si>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</si>
  <si>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</si>
  <si>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</si>
  <si>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</si>
  <si>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</si>
  <si>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</si>
  <si>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</si>
  <si>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</si>
  <si>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</si>
  <si>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</si>
  <si>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</si>
  <si>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</si>
  <si>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</si>
  <si>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</si>
  <si>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</si>
  <si>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</si>
  <si>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</si>
  <si>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</si>
  <si>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</si>
  <si>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</si>
  <si>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</si>
  <si>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</si>
  <si>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</si>
  <si>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</si>
  <si>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</si>
  <si>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水道事業会計</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</si>
  <si>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</si>
  <si>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</si>
  <si>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</si>
  <si>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</si>
  <si>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</si>
  <si>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</si>
  <si>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</si>
  <si>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</si>
  <si>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</si>
  <si>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</si>
  <si>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</si>
  <si>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</si>
  <si>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</si>
  <si>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</si>
  <si>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</si>
  <si>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</si>
  <si>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</si>
  <si>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</si>
  <si>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</si>
  <si>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</si>
  <si>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</si>
  <si>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</si>
  <si>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</si>
  <si>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</si>
  <si>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</si>
  <si>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</si>
  <si>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</si>
  <si>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</si>
  <si>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</si>
  <si>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</si>
  <si>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</si>
  <si>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</si>
  <si>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</si>
  <si>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</si>
  <si>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</si>
  <si>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</si>
  <si>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</si>
  <si>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</si>
  <si>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</si>
  <si>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</si>
  <si>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</si>
  <si>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</si>
  <si>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</si>
  <si>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</si>
  <si>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</si>
  <si>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</si>
  <si>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</si>
  <si>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</si>
  <si>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</si>
  <si>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</si>
  <si>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</si>
  <si>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</si>
  <si>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</si>
  <si>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</si>
  <si>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</si>
  <si>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</si>
  <si>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</si>
  <si>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</si>
  <si>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</si>
  <si>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</si>
  <si>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</si>
  <si>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</si>
  <si>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</si>
  <si>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</si>
  <si>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</si>
  <si>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</si>
  <si>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</si>
  <si>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</si>
  <si>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</si>
  <si>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</si>
  <si>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</si>
  <si>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</si>
  <si>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</si>
  <si>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</si>
  <si>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</si>
  <si>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</si>
  <si>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</si>
  <si>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</si>
  <si>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</si>
  <si>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</si>
  <si>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</si>
  <si>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</si>
  <si>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</si>
  <si>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</si>
  <si>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</si>
  <si>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</si>
  <si>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</si>
  <si>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</si>
  <si>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</si>
  <si>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</si>
  <si>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</si>
  <si>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</si>
  <si>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</si>
  <si>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</si>
  <si>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</si>
  <si>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</si>
  <si>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</si>
  <si>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</si>
  <si>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</si>
  <si>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</si>
  <si>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</si>
  <si>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</si>
  <si>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</si>
  <si>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</si>
  <si>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</si>
  <si>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</si>
  <si>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</si>
  <si>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</si>
  <si>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</si>
  <si>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</si>
  <si>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</si>
  <si>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</si>
  <si>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</si>
  <si>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</si>
  <si>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</si>
  <si>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</si>
  <si>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</si>
  <si>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</si>
  <si>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</si>
  <si>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</si>
  <si>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</si>
  <si>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</si>
  <si>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</si>
  <si>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</si>
  <si>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</si>
  <si>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</si>
  <si>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</si>
  <si>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</si>
  <si>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</si>
  <si>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</si>
  <si>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</si>
  <si>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</si>
  <si>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</si>
  <si>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</si>
  <si>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</si>
  <si>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</si>
  <si>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</si>
  <si>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</si>
  <si>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</si>
  <si>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</si>
  <si>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</si>
  <si>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</si>
  <si>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</si>
  <si>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</si>
  <si>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</si>
  <si>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</si>
  <si>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</si>
  <si>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</si>
  <si>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</si>
  <si>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</si>
  <si>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</si>
  <si>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</si>
  <si>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</si>
  <si>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</si>
  <si>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</si>
  <si>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</si>
  <si>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</si>
  <si>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2.96</t>
  </si>
  <si>
    <t>▲ 4.32</t>
  </si>
  <si>
    <t>▲ 0.42</t>
  </si>
  <si>
    <t>水道事業会計</t>
  </si>
  <si>
    <t>一般会計</t>
  </si>
  <si>
    <t>下水道事業会計</t>
  </si>
  <si>
    <t>介護保険特別会計</t>
  </si>
  <si>
    <t>国民健康保険事業特別会計（事業勘定）</t>
  </si>
  <si>
    <t>工業用水道事業会計</t>
  </si>
  <si>
    <t>墓園事業特別会計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</si>
  <si>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</si>
  <si>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</si>
  <si>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</si>
  <si>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</si>
  <si>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</si>
  <si>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</si>
  <si>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</si>
  <si>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</si>
  <si>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</si>
  <si>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</si>
  <si>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</si>
  <si>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</si>
  <si>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</si>
  <si>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</si>
  <si>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</si>
  <si>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新潟県後期高齢者医療広域連合
　【一般会計】</t>
  </si>
  <si>
    <t>新潟県後期高齢者医療広域連合
　【後期高齢者医療特別会計】</t>
  </si>
  <si>
    <t>柏崎・夢の森公園維持管理基金</t>
    <rPh sb="0" eb="2">
      <t>カシワザキ</t>
    </rPh>
    <rPh sb="3" eb="4">
      <t>ユメ</t>
    </rPh>
    <rPh sb="5" eb="6">
      <t>モリ</t>
    </rPh>
    <rPh sb="6" eb="8">
      <t>コウエン</t>
    </rPh>
    <rPh sb="8" eb="10">
      <t>イジ</t>
    </rPh>
    <rPh sb="10" eb="12">
      <t>カンリ</t>
    </rPh>
    <rPh sb="12" eb="14">
      <t>キキン</t>
    </rPh>
    <phoneticPr fontId="5"/>
  </si>
  <si>
    <t>ガス事業清算金活用基金</t>
    <rPh sb="2" eb="4">
      <t>ジギョウ</t>
    </rPh>
    <rPh sb="4" eb="7">
      <t>セイサンキン</t>
    </rPh>
    <rPh sb="7" eb="9">
      <t>カツヨウ</t>
    </rPh>
    <rPh sb="9" eb="11">
      <t>キキン</t>
    </rPh>
    <phoneticPr fontId="5"/>
  </si>
  <si>
    <t>ふるさと応援基金</t>
    <rPh sb="4" eb="6">
      <t>オウエン</t>
    </rPh>
    <rPh sb="6" eb="8">
      <t>キキン</t>
    </rPh>
    <phoneticPr fontId="2"/>
  </si>
  <si>
    <t>公営企業経営安定基金</t>
    <rPh sb="0" eb="2">
      <t>コウエイ</t>
    </rPh>
    <rPh sb="2" eb="4">
      <t>キギョウ</t>
    </rPh>
    <rPh sb="4" eb="6">
      <t>ケイエイ</t>
    </rPh>
    <rPh sb="6" eb="8">
      <t>アンテイ</t>
    </rPh>
    <rPh sb="8" eb="10">
      <t>キキン</t>
    </rPh>
    <phoneticPr fontId="5"/>
  </si>
  <si>
    <t>社会福祉事業基金</t>
    <rPh sb="0" eb="2">
      <t>シャカイ</t>
    </rPh>
    <rPh sb="2" eb="4">
      <t>フクシ</t>
    </rPh>
    <rPh sb="4" eb="6">
      <t>ジギョウ</t>
    </rPh>
    <rPh sb="6" eb="8">
      <t>キキン</t>
    </rPh>
    <phoneticPr fontId="2"/>
  </si>
  <si>
    <t>（公）かしわざき振興財団</t>
    <rPh sb="1" eb="2">
      <t>コウ</t>
    </rPh>
    <rPh sb="8" eb="10">
      <t>シンコウ</t>
    </rPh>
    <rPh sb="10" eb="12">
      <t>ザイダン</t>
    </rPh>
    <phoneticPr fontId="19"/>
  </si>
  <si>
    <t>（株）カシックス</t>
    <rPh sb="1" eb="2">
      <t>カブ</t>
    </rPh>
    <phoneticPr fontId="19"/>
  </si>
  <si>
    <t>○</t>
    <phoneticPr fontId="19"/>
  </si>
  <si>
    <t>柏崎市土地開発公社</t>
    <rPh sb="0" eb="3">
      <t>カシワザキシ</t>
    </rPh>
    <rPh sb="3" eb="9">
      <t>トチカイハツコウシャ</t>
    </rPh>
    <phoneticPr fontId="19"/>
  </si>
  <si>
    <t>（株）じょんのび村</t>
    <rPh sb="1" eb="2">
      <t>カブ</t>
    </rPh>
    <rPh sb="8" eb="9">
      <t>ムラ</t>
    </rPh>
    <phoneticPr fontId="19"/>
  </si>
  <si>
    <t>（公）柏崎地域国際化協会</t>
    <rPh sb="1" eb="2">
      <t>コウ</t>
    </rPh>
    <rPh sb="3" eb="5">
      <t>カシワザキ</t>
    </rPh>
    <rPh sb="5" eb="7">
      <t>チイキ</t>
    </rPh>
    <rPh sb="7" eb="10">
      <t>コクサイカ</t>
    </rPh>
    <rPh sb="10" eb="12">
      <t>キョウカイ</t>
    </rPh>
    <phoneticPr fontId="19"/>
  </si>
  <si>
    <t>（株）柏崎ショッピングモール</t>
    <rPh sb="1" eb="2">
      <t>カブ</t>
    </rPh>
    <rPh sb="3" eb="5">
      <t>カシワザキ</t>
    </rPh>
    <phoneticPr fontId="19"/>
  </si>
  <si>
    <t>法適用企業</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</si>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</sst>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2"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0" xfId="14" applyNumberFormat="1" applyFont="1" applyFill="1" applyBorder="1" applyAlignment="1" applyProtection="1">
      <alignment horizontal="right" vertical="center" shrinkToFit="1"/>
    </xf>
    <xf numFmtId="177" fontId="34" fillId="6" borderId="171"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2"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0"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2"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4F46-416F-97C1-6356A16376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78942</c:v>
                </c:pt>
                <c:pt idx="1">
                  <c:v>79550</c:v>
                </c:pt>
                <c:pt idx="2">
                  <c:v>76191</c:v>
                </c:pt>
                <c:pt idx="3">
                  <c:v>102653</c:v>
                </c:pt>
                <c:pt idx="4">
                  <c:v>139017</c:v>
                </c:pt>
              </c:numCache>
            </c:numRef>
          </c:val>
          <c:smooth val="0"/>
          <c:extLst xmlns:c16r2="http://schemas.microsoft.com/office/drawing/2015/06/chart">
            <c:ext xmlns:c16="http://schemas.microsoft.com/office/drawing/2014/chart" uri="{C3380CC4-5D6E-409C-BE32-E72D297353CC}">
              <c16:uniqueId val="{00000001-4F46-416F-97C1-6356A1637692}"/>
            </c:ext>
          </c:extLst>
        </c:ser>
        <c:dLbls>
          <c:showLegendKey val="0"/>
          <c:showVal val="0"/>
          <c:showCatName val="0"/>
          <c:showSerName val="0"/>
          <c:showPercent val="0"/>
          <c:showBubbleSize val="0"/>
        </c:dLbls>
        <c:marker val="1"/>
        <c:smooth val="0"/>
        <c:axId val="416873888"/>
        <c:axId val="416873496"/>
      </c:lineChart>
      <c:catAx>
        <c:axId val="41687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873496"/>
        <c:crosses val="autoZero"/>
        <c:auto val="1"/>
        <c:lblAlgn val="ctr"/>
        <c:lblOffset val="100"/>
        <c:tickLblSkip val="1"/>
        <c:tickMarkSkip val="1"/>
        <c:noMultiLvlLbl val="0"/>
      </c:catAx>
      <c:valAx>
        <c:axId val="4168734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87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5.99</c:v>
                </c:pt>
                <c:pt idx="1">
                  <c:v>6.17</c:v>
                </c:pt>
                <c:pt idx="2">
                  <c:v>7.95</c:v>
                </c:pt>
                <c:pt idx="3">
                  <c:v>7.79</c:v>
                </c:pt>
                <c:pt idx="4">
                  <c:v>8.3000000000000007</c:v>
                </c:pt>
              </c:numCache>
            </c:numRef>
          </c:val>
          <c:extLst xmlns:c16r2="http://schemas.microsoft.com/office/drawing/2015/06/chart">
            <c:ext xmlns:c16="http://schemas.microsoft.com/office/drawing/2014/chart" uri="{C3380CC4-5D6E-409C-BE32-E72D297353CC}">
              <c16:uniqueId val="{00000000-8647-4056-8EFD-05A27EDEB9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17.79</c:v>
                </c:pt>
                <c:pt idx="1">
                  <c:v>13.62</c:v>
                </c:pt>
                <c:pt idx="2">
                  <c:v>31.32</c:v>
                </c:pt>
                <c:pt idx="3">
                  <c:v>32.5</c:v>
                </c:pt>
                <c:pt idx="4">
                  <c:v>32.06</c:v>
                </c:pt>
              </c:numCache>
            </c:numRef>
          </c:val>
          <c:extLst xmlns:c16r2="http://schemas.microsoft.com/office/drawing/2015/06/chart">
            <c:ext xmlns:c16="http://schemas.microsoft.com/office/drawing/2014/chart" uri="{C3380CC4-5D6E-409C-BE32-E72D297353CC}">
              <c16:uniqueId val="{00000001-8647-4056-8EFD-05A27EDEB924}"/>
            </c:ext>
          </c:extLst>
        </c:ser>
        <c:dLbls>
          <c:showLegendKey val="0"/>
          <c:showVal val="0"/>
          <c:showCatName val="0"/>
          <c:showSerName val="0"/>
          <c:showPercent val="0"/>
          <c:showBubbleSize val="0"/>
        </c:dLbls>
        <c:gapWidth val="250"/>
        <c:overlap val="100"/>
        <c:axId val="416874280"/>
        <c:axId val="41687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-2.96</c:v>
                </c:pt>
                <c:pt idx="1">
                  <c:v>-4.32</c:v>
                </c:pt>
                <c:pt idx="2">
                  <c:v>19.77</c:v>
                </c:pt>
                <c:pt idx="3">
                  <c:v>-0.42</c:v>
                </c:pt>
                <c:pt idx="4">
                  <c:v>0.66</c:v>
                </c:pt>
              </c:numCache>
            </c:numRef>
          </c:val>
          <c:smooth val="0"/>
          <c:extLst xmlns:c16r2="http://schemas.microsoft.com/office/drawing/2015/06/chart">
            <c:ext xmlns:c16="http://schemas.microsoft.com/office/drawing/2014/chart" uri="{C3380CC4-5D6E-409C-BE32-E72D297353CC}">
              <c16:uniqueId val="{00000002-8647-4056-8EFD-05A27EDEB924}"/>
            </c:ext>
          </c:extLst>
        </c:ser>
        <c:dLbls>
          <c:showLegendKey val="0"/>
          <c:showVal val="0"/>
          <c:showCatName val="0"/>
          <c:showSerName val="0"/>
          <c:showPercent val="0"/>
          <c:showBubbleSize val="0"/>
        </c:dLbls>
        <c:marker val="1"/>
        <c:smooth val="0"/>
        <c:axId val="416874280"/>
        <c:axId val="416874672"/>
      </c:lineChart>
      <c:catAx>
        <c:axId val="41687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874672"/>
        <c:crosses val="autoZero"/>
        <c:auto val="1"/>
        <c:lblAlgn val="ctr"/>
        <c:lblOffset val="100"/>
        <c:tickLblSkip val="1"/>
        <c:tickMarkSkip val="1"/>
        <c:noMultiLvlLbl val="0"/>
      </c:catAx>
      <c:valAx>
        <c:axId val="41687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7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3.84</c:v>
                </c:pt>
                <c:pt idx="2">
                  <c:v>#N/A</c:v>
                </c:pt>
                <c:pt idx="3">
                  <c:v>6.29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3CD-4834-A9BE-08F7665A3D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CD-4834-A9BE-08F7665A3D7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3CD-4834-A9BE-08F7665A3D72}"/>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43CD-4834-A9BE-08F7665A3D72}"/>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4-43CD-4834-A9BE-08F7665A3D72}"/>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1.54</c:v>
                </c:pt>
                <c:pt idx="2">
                  <c:v>#N/A</c:v>
                </c:pt>
                <c:pt idx="3">
                  <c:v>2.6</c:v>
                </c:pt>
                <c:pt idx="4">
                  <c:v>#N/A</c:v>
                </c:pt>
                <c:pt idx="5">
                  <c:v>0.74</c:v>
                </c:pt>
                <c:pt idx="6">
                  <c:v>#N/A</c:v>
                </c:pt>
                <c:pt idx="7">
                  <c:v>0.6</c:v>
                </c:pt>
                <c:pt idx="8">
                  <c:v>#N/A</c:v>
                </c:pt>
                <c:pt idx="9">
                  <c:v>0.17</c:v>
                </c:pt>
              </c:numCache>
            </c:numRef>
          </c:val>
          <c:extLst xmlns:c16r2="http://schemas.microsoft.com/office/drawing/2015/06/chart">
            <c:ext xmlns:c16="http://schemas.microsoft.com/office/drawing/2014/chart" uri="{C3380CC4-5D6E-409C-BE32-E72D297353CC}">
              <c16:uniqueId val="{00000005-43CD-4834-A9BE-08F7665A3D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0.44</c:v>
                </c:pt>
                <c:pt idx="2">
                  <c:v>#N/A</c:v>
                </c:pt>
                <c:pt idx="3">
                  <c:v>1.34</c:v>
                </c:pt>
                <c:pt idx="4">
                  <c:v>#N/A</c:v>
                </c:pt>
                <c:pt idx="5">
                  <c:v>0.69</c:v>
                </c:pt>
                <c:pt idx="6">
                  <c:v>#N/A</c:v>
                </c:pt>
                <c:pt idx="7">
                  <c:v>1.1499999999999999</c:v>
                </c:pt>
                <c:pt idx="8">
                  <c:v>#N/A</c:v>
                </c:pt>
                <c:pt idx="9">
                  <c:v>0.72</c:v>
                </c:pt>
              </c:numCache>
            </c:numRef>
          </c:val>
          <c:extLst xmlns:c16r2="http://schemas.microsoft.com/office/drawing/2015/06/chart">
            <c:ext xmlns:c16="http://schemas.microsoft.com/office/drawing/2014/chart" uri="{C3380CC4-5D6E-409C-BE32-E72D297353CC}">
              <c16:uniqueId val="{00000006-43CD-4834-A9BE-08F7665A3D7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5.31</c:v>
                </c:pt>
                <c:pt idx="2">
                  <c:v>#N/A</c:v>
                </c:pt>
                <c:pt idx="3">
                  <c:v>5.0999999999999996</c:v>
                </c:pt>
                <c:pt idx="4">
                  <c:v>#N/A</c:v>
                </c:pt>
                <c:pt idx="5">
                  <c:v>4.08</c:v>
                </c:pt>
                <c:pt idx="6">
                  <c:v>#N/A</c:v>
                </c:pt>
                <c:pt idx="7">
                  <c:v>3.85</c:v>
                </c:pt>
                <c:pt idx="8">
                  <c:v>#N/A</c:v>
                </c:pt>
                <c:pt idx="9">
                  <c:v>6.13</c:v>
                </c:pt>
              </c:numCache>
            </c:numRef>
          </c:val>
          <c:extLst xmlns:c16r2="http://schemas.microsoft.com/office/drawing/2015/06/chart">
            <c:ext xmlns:c16="http://schemas.microsoft.com/office/drawing/2014/chart" uri="{C3380CC4-5D6E-409C-BE32-E72D297353CC}">
              <c16:uniqueId val="{00000007-43CD-4834-A9BE-08F7665A3D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5.99</c:v>
                </c:pt>
                <c:pt idx="2">
                  <c:v>#N/A</c:v>
                </c:pt>
                <c:pt idx="3">
                  <c:v>6.16</c:v>
                </c:pt>
                <c:pt idx="4">
                  <c:v>#N/A</c:v>
                </c:pt>
                <c:pt idx="5">
                  <c:v>7.94</c:v>
                </c:pt>
                <c:pt idx="6">
                  <c:v>#N/A</c:v>
                </c:pt>
                <c:pt idx="7">
                  <c:v>7.77</c:v>
                </c:pt>
                <c:pt idx="8">
                  <c:v>#N/A</c:v>
                </c:pt>
                <c:pt idx="9">
                  <c:v>8.2899999999999991</c:v>
                </c:pt>
              </c:numCache>
            </c:numRef>
          </c:val>
          <c:extLst xmlns:c16r2="http://schemas.microsoft.com/office/drawing/2015/06/chart">
            <c:ext xmlns:c16="http://schemas.microsoft.com/office/drawing/2014/chart" uri="{C3380CC4-5D6E-409C-BE32-E72D297353CC}">
              <c16:uniqueId val="{00000008-43CD-4834-A9BE-08F7665A3D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6.67</c:v>
                </c:pt>
                <c:pt idx="2">
                  <c:v>#N/A</c:v>
                </c:pt>
                <c:pt idx="3">
                  <c:v>7.77</c:v>
                </c:pt>
                <c:pt idx="4">
                  <c:v>#N/A</c:v>
                </c:pt>
                <c:pt idx="5">
                  <c:v>8.59</c:v>
                </c:pt>
                <c:pt idx="6">
                  <c:v>#N/A</c:v>
                </c:pt>
                <c:pt idx="7">
                  <c:v>9.89</c:v>
                </c:pt>
                <c:pt idx="8">
                  <c:v>#N/A</c:v>
                </c:pt>
                <c:pt idx="9">
                  <c:v>10.97</c:v>
                </c:pt>
              </c:numCache>
            </c:numRef>
          </c:val>
          <c:extLst xmlns:c16r2="http://schemas.microsoft.com/office/drawing/2015/06/chart">
            <c:ext xmlns:c16="http://schemas.microsoft.com/office/drawing/2014/chart" uri="{C3380CC4-5D6E-409C-BE32-E72D297353CC}">
              <c16:uniqueId val="{00000009-43CD-4834-A9BE-08F7665A3D72}"/>
            </c:ext>
          </c:extLst>
        </c:ser>
        <c:dLbls>
          <c:showLegendKey val="0"/>
          <c:showVal val="0"/>
          <c:showCatName val="0"/>
          <c:showSerName val="0"/>
          <c:showPercent val="0"/>
          <c:showBubbleSize val="0"/>
        </c:dLbls>
        <c:gapWidth val="150"/>
        <c:overlap val="100"/>
        <c:axId val="416875064"/>
        <c:axId val="416876240"/>
      </c:barChart>
      <c:catAx>
        <c:axId val="41687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876240"/>
        <c:crosses val="autoZero"/>
        <c:auto val="1"/>
        <c:lblAlgn val="ctr"/>
        <c:lblOffset val="100"/>
        <c:tickLblSkip val="1"/>
        <c:tickMarkSkip val="1"/>
        <c:noMultiLvlLbl val="0"/>
      </c:catAx>
      <c:valAx>
        <c:axId val="41687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75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5581</c:v>
                </c:pt>
                <c:pt idx="5">
                  <c:v>5576</c:v>
                </c:pt>
                <c:pt idx="8">
                  <c:v>5545</c:v>
                </c:pt>
                <c:pt idx="11">
                  <c:v>4855</c:v>
                </c:pt>
                <c:pt idx="14">
                  <c:v>4621</c:v>
                </c:pt>
              </c:numCache>
            </c:numRef>
          </c:val>
          <c:extLst xmlns:c16r2="http://schemas.microsoft.com/office/drawing/2015/06/chart">
            <c:ext xmlns:c16="http://schemas.microsoft.com/office/drawing/2014/chart" uri="{C3380CC4-5D6E-409C-BE32-E72D297353CC}">
              <c16:uniqueId val="{00000000-914C-43F2-AA1D-57AEA7F59E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14C-43F2-AA1D-57AEA7F59E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34</c:v>
                </c:pt>
                <c:pt idx="6">
                  <c:v>33</c:v>
                </c:pt>
                <c:pt idx="9">
                  <c:v>24</c:v>
                </c:pt>
                <c:pt idx="12">
                  <c:v>21</c:v>
                </c:pt>
              </c:numCache>
            </c:numRef>
          </c:val>
          <c:extLst xmlns:c16r2="http://schemas.microsoft.com/office/drawing/2015/06/chart">
            <c:ext xmlns:c16="http://schemas.microsoft.com/office/drawing/2014/chart" uri="{C3380CC4-5D6E-409C-BE32-E72D297353CC}">
              <c16:uniqueId val="{00000002-914C-43F2-AA1D-57AEA7F59E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4C-43F2-AA1D-57AEA7F59E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2468</c:v>
                </c:pt>
                <c:pt idx="3">
                  <c:v>2414</c:v>
                </c:pt>
                <c:pt idx="6">
                  <c:v>1703</c:v>
                </c:pt>
                <c:pt idx="9">
                  <c:v>1942</c:v>
                </c:pt>
                <c:pt idx="12">
                  <c:v>1926</c:v>
                </c:pt>
              </c:numCache>
            </c:numRef>
          </c:val>
          <c:extLst xmlns:c16r2="http://schemas.microsoft.com/office/drawing/2015/06/chart">
            <c:ext xmlns:c16="http://schemas.microsoft.com/office/drawing/2014/chart" uri="{C3380CC4-5D6E-409C-BE32-E72D297353CC}">
              <c16:uniqueId val="{00000004-914C-43F2-AA1D-57AEA7F59E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4C-43F2-AA1D-57AEA7F59E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14C-43F2-AA1D-57AEA7F59E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5944</c:v>
                </c:pt>
                <c:pt idx="3">
                  <c:v>5889</c:v>
                </c:pt>
                <c:pt idx="6">
                  <c:v>5940</c:v>
                </c:pt>
                <c:pt idx="9">
                  <c:v>4780</c:v>
                </c:pt>
                <c:pt idx="12">
                  <c:v>4532</c:v>
                </c:pt>
              </c:numCache>
            </c:numRef>
          </c:val>
          <c:extLst xmlns:c16r2="http://schemas.microsoft.com/office/drawing/2015/06/chart">
            <c:ext xmlns:c16="http://schemas.microsoft.com/office/drawing/2014/chart" uri="{C3380CC4-5D6E-409C-BE32-E72D297353CC}">
              <c16:uniqueId val="{00000007-914C-43F2-AA1D-57AEA7F59E0B}"/>
            </c:ext>
          </c:extLst>
        </c:ser>
        <c:dLbls>
          <c:showLegendKey val="0"/>
          <c:showVal val="0"/>
          <c:showCatName val="0"/>
          <c:showSerName val="0"/>
          <c:showPercent val="0"/>
          <c:showBubbleSize val="0"/>
        </c:dLbls>
        <c:gapWidth val="100"/>
        <c:overlap val="100"/>
        <c:axId val="322939160"/>
        <c:axId val="322935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2865</c:v>
                </c:pt>
                <c:pt idx="2">
                  <c:v>#N/A</c:v>
                </c:pt>
                <c:pt idx="3">
                  <c:v>#N/A</c:v>
                </c:pt>
                <c:pt idx="4">
                  <c:v>2761</c:v>
                </c:pt>
                <c:pt idx="5">
                  <c:v>#N/A</c:v>
                </c:pt>
                <c:pt idx="6">
                  <c:v>#N/A</c:v>
                </c:pt>
                <c:pt idx="7">
                  <c:v>2131</c:v>
                </c:pt>
                <c:pt idx="8">
                  <c:v>#N/A</c:v>
                </c:pt>
                <c:pt idx="9">
                  <c:v>#N/A</c:v>
                </c:pt>
                <c:pt idx="10">
                  <c:v>1891</c:v>
                </c:pt>
                <c:pt idx="11">
                  <c:v>#N/A</c:v>
                </c:pt>
                <c:pt idx="12">
                  <c:v>#N/A</c:v>
                </c:pt>
                <c:pt idx="13">
                  <c:v>1858</c:v>
                </c:pt>
                <c:pt idx="14">
                  <c:v>#N/A</c:v>
                </c:pt>
              </c:numCache>
            </c:numRef>
          </c:val>
          <c:smooth val="0"/>
          <c:extLst xmlns:c16r2="http://schemas.microsoft.com/office/drawing/2015/06/chart">
            <c:ext xmlns:c16="http://schemas.microsoft.com/office/drawing/2014/chart" uri="{C3380CC4-5D6E-409C-BE32-E72D297353CC}">
              <c16:uniqueId val="{00000008-914C-43F2-AA1D-57AEA7F59E0B}"/>
            </c:ext>
          </c:extLst>
        </c:ser>
        <c:dLbls>
          <c:showLegendKey val="0"/>
          <c:showVal val="0"/>
          <c:showCatName val="0"/>
          <c:showSerName val="0"/>
          <c:showPercent val="0"/>
          <c:showBubbleSize val="0"/>
        </c:dLbls>
        <c:marker val="1"/>
        <c:smooth val="0"/>
        <c:axId val="322939160"/>
        <c:axId val="322935240"/>
      </c:lineChart>
      <c:catAx>
        <c:axId val="32293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935240"/>
        <c:crosses val="autoZero"/>
        <c:auto val="1"/>
        <c:lblAlgn val="ctr"/>
        <c:lblOffset val="100"/>
        <c:tickLblSkip val="1"/>
        <c:tickMarkSkip val="1"/>
        <c:noMultiLvlLbl val="0"/>
      </c:catAx>
      <c:valAx>
        <c:axId val="322935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93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53996</c:v>
                </c:pt>
                <c:pt idx="5">
                  <c:v>53686</c:v>
                </c:pt>
                <c:pt idx="8">
                  <c:v>51557</c:v>
                </c:pt>
                <c:pt idx="11">
                  <c:v>50326</c:v>
                </c:pt>
                <c:pt idx="14">
                  <c:v>49381</c:v>
                </c:pt>
              </c:numCache>
            </c:numRef>
          </c:val>
          <c:extLst xmlns:c16r2="http://schemas.microsoft.com/office/drawing/2015/06/chart">
            <c:ext xmlns:c16="http://schemas.microsoft.com/office/drawing/2014/chart" uri="{C3380CC4-5D6E-409C-BE32-E72D297353CC}">
              <c16:uniqueId val="{00000000-09B6-4D44-9977-E846717745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4299</c:v>
                </c:pt>
                <c:pt idx="5">
                  <c:v>4096</c:v>
                </c:pt>
                <c:pt idx="8">
                  <c:v>3966</c:v>
                </c:pt>
                <c:pt idx="11">
                  <c:v>3968</c:v>
                </c:pt>
                <c:pt idx="14">
                  <c:v>3919</c:v>
                </c:pt>
              </c:numCache>
            </c:numRef>
          </c:val>
          <c:extLst xmlns:c16r2="http://schemas.microsoft.com/office/drawing/2015/06/chart">
            <c:ext xmlns:c16="http://schemas.microsoft.com/office/drawing/2014/chart" uri="{C3380CC4-5D6E-409C-BE32-E72D297353CC}">
              <c16:uniqueId val="{00000001-09B6-4D44-9977-E846717745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10036</c:v>
                </c:pt>
                <c:pt idx="5">
                  <c:v>8694</c:v>
                </c:pt>
                <c:pt idx="8">
                  <c:v>15369</c:v>
                </c:pt>
                <c:pt idx="11">
                  <c:v>15082</c:v>
                </c:pt>
                <c:pt idx="14">
                  <c:v>13938</c:v>
                </c:pt>
              </c:numCache>
            </c:numRef>
          </c:val>
          <c:extLst xmlns:c16r2="http://schemas.microsoft.com/office/drawing/2015/06/chart">
            <c:ext xmlns:c16="http://schemas.microsoft.com/office/drawing/2014/chart" uri="{C3380CC4-5D6E-409C-BE32-E72D297353CC}">
              <c16:uniqueId val="{00000002-09B6-4D44-9977-E846717745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9B6-4D44-9977-E846717745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9B6-4D44-9977-E846717745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B6-4D44-9977-E846717745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6287</c:v>
                </c:pt>
                <c:pt idx="3">
                  <c:v>6012</c:v>
                </c:pt>
                <c:pt idx="6">
                  <c:v>5820</c:v>
                </c:pt>
                <c:pt idx="9">
                  <c:v>5665</c:v>
                </c:pt>
                <c:pt idx="12">
                  <c:v>5292</c:v>
                </c:pt>
              </c:numCache>
            </c:numRef>
          </c:val>
          <c:extLst xmlns:c16r2="http://schemas.microsoft.com/office/drawing/2015/06/chart">
            <c:ext xmlns:c16="http://schemas.microsoft.com/office/drawing/2014/chart" uri="{C3380CC4-5D6E-409C-BE32-E72D297353CC}">
              <c16:uniqueId val="{00000006-09B6-4D44-9977-E846717745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9B6-4D44-9977-E846717745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18082</c:v>
                </c:pt>
                <c:pt idx="3">
                  <c:v>16838</c:v>
                </c:pt>
                <c:pt idx="6">
                  <c:v>14954</c:v>
                </c:pt>
                <c:pt idx="9">
                  <c:v>15731</c:v>
                </c:pt>
                <c:pt idx="12">
                  <c:v>16231</c:v>
                </c:pt>
              </c:numCache>
            </c:numRef>
          </c:val>
          <c:extLst xmlns:c16r2="http://schemas.microsoft.com/office/drawing/2015/06/chart">
            <c:ext xmlns:c16="http://schemas.microsoft.com/office/drawing/2014/chart" uri="{C3380CC4-5D6E-409C-BE32-E72D297353CC}">
              <c16:uniqueId val="{00000008-09B6-4D44-9977-E846717745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979</c:v>
                </c:pt>
                <c:pt idx="3">
                  <c:v>952</c:v>
                </c:pt>
                <c:pt idx="6">
                  <c:v>1006</c:v>
                </c:pt>
                <c:pt idx="9">
                  <c:v>3689</c:v>
                </c:pt>
                <c:pt idx="12">
                  <c:v>3672</c:v>
                </c:pt>
              </c:numCache>
            </c:numRef>
          </c:val>
          <c:extLst xmlns:c16r2="http://schemas.microsoft.com/office/drawing/2015/06/chart">
            <c:ext xmlns:c16="http://schemas.microsoft.com/office/drawing/2014/chart" uri="{C3380CC4-5D6E-409C-BE32-E72D297353CC}">
              <c16:uniqueId val="{00000009-09B6-4D44-9977-E846717745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52250</c:v>
                </c:pt>
                <c:pt idx="3">
                  <c:v>51381</c:v>
                </c:pt>
                <c:pt idx="6">
                  <c:v>49472</c:v>
                </c:pt>
                <c:pt idx="9">
                  <c:v>48472</c:v>
                </c:pt>
                <c:pt idx="12">
                  <c:v>47593</c:v>
                </c:pt>
              </c:numCache>
            </c:numRef>
          </c:val>
          <c:extLst xmlns:c16r2="http://schemas.microsoft.com/office/drawing/2015/06/chart">
            <c:ext xmlns:c16="http://schemas.microsoft.com/office/drawing/2014/chart" uri="{C3380CC4-5D6E-409C-BE32-E72D297353CC}">
              <c16:uniqueId val="{0000000A-09B6-4D44-9977-E846717745BD}"/>
            </c:ext>
          </c:extLst>
        </c:ser>
        <c:dLbls>
          <c:showLegendKey val="0"/>
          <c:showVal val="0"/>
          <c:showCatName val="0"/>
          <c:showSerName val="0"/>
          <c:showPercent val="0"/>
          <c:showBubbleSize val="0"/>
        </c:dLbls>
        <c:gapWidth val="100"/>
        <c:overlap val="100"/>
        <c:axId val="322936416"/>
        <c:axId val="322933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9267</c:v>
                </c:pt>
                <c:pt idx="2">
                  <c:v>#N/A</c:v>
                </c:pt>
                <c:pt idx="3">
                  <c:v>#N/A</c:v>
                </c:pt>
                <c:pt idx="4">
                  <c:v>8708</c:v>
                </c:pt>
                <c:pt idx="5">
                  <c:v>#N/A</c:v>
                </c:pt>
                <c:pt idx="6">
                  <c:v>#N/A</c:v>
                </c:pt>
                <c:pt idx="7">
                  <c:v>359</c:v>
                </c:pt>
                <c:pt idx="8">
                  <c:v>#N/A</c:v>
                </c:pt>
                <c:pt idx="9">
                  <c:v>#N/A</c:v>
                </c:pt>
                <c:pt idx="10">
                  <c:v>4181</c:v>
                </c:pt>
                <c:pt idx="11">
                  <c:v>#N/A</c:v>
                </c:pt>
                <c:pt idx="12">
                  <c:v>#N/A</c:v>
                </c:pt>
                <c:pt idx="13">
                  <c:v>5550</c:v>
                </c:pt>
                <c:pt idx="14">
                  <c:v>#N/A</c:v>
                </c:pt>
              </c:numCache>
            </c:numRef>
          </c:val>
          <c:smooth val="0"/>
          <c:extLst xmlns:c16r2="http://schemas.microsoft.com/office/drawing/2015/06/chart">
            <c:ext xmlns:c16="http://schemas.microsoft.com/office/drawing/2014/chart" uri="{C3380CC4-5D6E-409C-BE32-E72D297353CC}">
              <c16:uniqueId val="{0000000B-09B6-4D44-9977-E846717745BD}"/>
            </c:ext>
          </c:extLst>
        </c:ser>
        <c:dLbls>
          <c:showLegendKey val="0"/>
          <c:showVal val="0"/>
          <c:showCatName val="0"/>
          <c:showSerName val="0"/>
          <c:showPercent val="0"/>
          <c:showBubbleSize val="0"/>
        </c:dLbls>
        <c:marker val="1"/>
        <c:smooth val="0"/>
        <c:axId val="322936416"/>
        <c:axId val="322933672"/>
      </c:lineChart>
      <c:catAx>
        <c:axId val="3229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933672"/>
        <c:crosses val="autoZero"/>
        <c:auto val="1"/>
        <c:lblAlgn val="ctr"/>
        <c:lblOffset val="100"/>
        <c:tickLblSkip val="1"/>
        <c:tickMarkSkip val="1"/>
        <c:noMultiLvlLbl val="0"/>
      </c:catAx>
      <c:valAx>
        <c:axId val="322933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9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7729</c:v>
                </c:pt>
                <c:pt idx="1">
                  <c:v>7735</c:v>
                </c:pt>
                <c:pt idx="2">
                  <c:v>7744</c:v>
                </c:pt>
              </c:numCache>
            </c:numRef>
          </c:val>
          <c:extLst xmlns:c16r2="http://schemas.microsoft.com/office/drawing/2015/06/chart">
            <c:ext xmlns:c16="http://schemas.microsoft.com/office/drawing/2014/chart" uri="{C3380CC4-5D6E-409C-BE32-E72D297353CC}">
              <c16:uniqueId val="{00000000-04A9-4755-90F2-4A53689407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553</c:v>
                </c:pt>
                <c:pt idx="1">
                  <c:v>554</c:v>
                </c:pt>
                <c:pt idx="2">
                  <c:v>554</c:v>
                </c:pt>
              </c:numCache>
            </c:numRef>
          </c:val>
          <c:extLst xmlns:c16r2="http://schemas.microsoft.com/office/drawing/2015/06/chart">
            <c:ext xmlns:c16="http://schemas.microsoft.com/office/drawing/2014/chart" uri="{C3380CC4-5D6E-409C-BE32-E72D297353CC}">
              <c16:uniqueId val="{00000001-04A9-4755-90F2-4A53689407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7690</c:v>
                </c:pt>
                <c:pt idx="1">
                  <c:v>6584</c:v>
                </c:pt>
                <c:pt idx="2">
                  <c:v>3465</c:v>
                </c:pt>
              </c:numCache>
            </c:numRef>
          </c:val>
          <c:extLst xmlns:c16r2="http://schemas.microsoft.com/office/drawing/2015/06/chart">
            <c:ext xmlns:c16="http://schemas.microsoft.com/office/drawing/2014/chart" uri="{C3380CC4-5D6E-409C-BE32-E72D297353CC}">
              <c16:uniqueId val="{00000002-04A9-4755-90F2-4A536894074F}"/>
            </c:ext>
          </c:extLst>
        </c:ser>
        <c:dLbls>
          <c:showLegendKey val="0"/>
          <c:showVal val="0"/>
          <c:showCatName val="0"/>
          <c:showSerName val="0"/>
          <c:showPercent val="0"/>
          <c:showBubbleSize val="0"/>
        </c:dLbls>
        <c:gapWidth val="120"/>
        <c:overlap val="100"/>
        <c:axId val="322935632"/>
        <c:axId val="322937984"/>
      </c:barChart>
      <c:catAx>
        <c:axId val="32293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2937984"/>
        <c:crosses val="autoZero"/>
        <c:auto val="1"/>
        <c:lblAlgn val="ctr"/>
        <c:lblOffset val="100"/>
        <c:tickLblSkip val="1"/>
        <c:tickMarkSkip val="1"/>
        <c:noMultiLvlLbl val="0"/>
      </c:catAx>
      <c:valAx>
        <c:axId val="322937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293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新潟県柏崎市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地方債の発行に当たっては、普通交付税措置に鑑み、平成１８年度から継続的に自主規制枠を設けて予算編成に当たり、適正な地方債の活用を図ってきた。しかし、中越地震・中越沖地震の２度の震災被害により、災害復旧や復興関連事業に多額の地方債を発行せざるを得ない状況となった。また、市町合併に伴い一部事務組合を解散し、その債務を継承したことも重なり、実質公債費比率を押し上げた。</a:t>
          </a:r>
        </a:p>
        <a:p>
          <a:r>
            <a:rPr kumimoji="1" lang="ja-JP" altLang="en-US" sz="1000">
              <a:latin typeface="ＭＳ ゴシック" pitchFamily="49" charset="-128"/>
              <a:ea typeface="ＭＳ ゴシック" pitchFamily="49" charset="-128"/>
            </a:rPr>
            <a:t>健全な状態に向かうため、起債の自主規制を行い、銀行等引受債の繰上償還、公的資金補償金免除繰上償還や行財政改革等に取り組み、実質公債費比率の抑制に努めてきた。その結果、平成２５年度の算定において、起債許可団体から協議団体となった。</a:t>
          </a:r>
        </a:p>
        <a:p>
          <a:r>
            <a:rPr kumimoji="1" lang="ja-JP" altLang="en-US" sz="1000">
              <a:latin typeface="ＭＳ ゴシック" pitchFamily="49" charset="-128"/>
              <a:ea typeface="ＭＳ ゴシック" pitchFamily="49" charset="-128"/>
            </a:rPr>
            <a:t>平成３０年度に中越沖地震などの災害復旧事業債に係る大部分の償還が終了したことにより、令和元年度から元利償還金が大きく減少し、令和２年度においても減少した。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今後も元利償還金等は減少傾向にあり、数値は改善していく見込みである。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満期一括償還地方債はなく、今後も発行する見込みはない。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新潟県柏崎市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地方債の発行に当たっては、普通交付税措置に鑑み、平成１８年度から継続的に自主規制枠を設けて適正な地方債の活用を図ってきた。</a:t>
          </a:r>
        </a:p>
        <a:p>
          <a:r>
            <a:rPr kumimoji="1" lang="ja-JP" altLang="en-US" sz="1000">
              <a:latin typeface="ＭＳ ゴシック" pitchFamily="49" charset="-128"/>
              <a:ea typeface="ＭＳ ゴシック" pitchFamily="49" charset="-128"/>
            </a:rPr>
            <a:t>また、実質公債費比率の抑制と将来負担の軽減を図るため、銀行等引受債の繰上償還、公的資金補償金免除繰上償還や行財政改革等に取り組み、公営企業会計においても補償金免除繰上償還などに積極的に取り組んできた。</a:t>
          </a:r>
        </a:p>
        <a:p>
          <a:r>
            <a:rPr kumimoji="1" lang="ja-JP" altLang="en-US" sz="1000">
              <a:latin typeface="ＭＳ ゴシック" pitchFamily="49" charset="-128"/>
              <a:ea typeface="ＭＳ ゴシック" pitchFamily="49" charset="-128"/>
            </a:rPr>
            <a:t>災害復旧や復興関連事業の起債の大部分の償還が終了したことに伴い、地方債現在高が減少したことや、ガス事業の売却益を財政調整基金等に積み立てたことに伴い充当可能基金が増加したことにより、平成３０年度の将来負担議率は１．８％となった。しかし、令和元年度は国営ダムの完成に伴い、その負担金の債務負担行為設定による将来負担</a:t>
          </a:r>
          <a:r>
            <a:rPr kumimoji="1" lang="ja-JP" altLang="en-US" sz="1000">
              <a:solidFill>
                <a:sysClr val="windowText" lastClr="000000"/>
              </a:solidFill>
              <a:latin typeface="ＭＳ ゴシック" pitchFamily="49" charset="-128"/>
              <a:ea typeface="ＭＳ ゴシック" pitchFamily="49" charset="-128"/>
            </a:rPr>
            <a:t>額が増加し、令和２年度は将来負担額は減少したものの、基金の取崩しを行ったことから、充当可能財源が減少し、数値は悪化した。</a:t>
          </a:r>
        </a:p>
        <a:p>
          <a:r>
            <a:rPr kumimoji="1" lang="ja-JP" altLang="en-US" sz="1000">
              <a:latin typeface="ＭＳ ゴシック" pitchFamily="49" charset="-128"/>
              <a:ea typeface="ＭＳ ゴシック" pitchFamily="49" charset="-128"/>
            </a:rPr>
            <a:t>今後も、基金取崩しが見込まれており、充当可能財源の減少により、数値は悪化することが見込まれるが、財政指標を注視しながら、地方債の借入抑制など適切な財政運営に努めていく。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新潟県柏崎市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令和２年度に新庁舎が完成したことに伴い、その財源として積み立ててきた地域振興基金、庁舎建設基金の合計約３５．１億円を取り崩したことから、基金全体の残高が大きく減少した。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令和３年度に２０億円規模の新たな基金を創設する見込みである。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計画的に毎年度取崩しを予定する基金が複数あり、また、中長期的に大規模事業が予定されており、減少していくことが見込まれる。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柏崎・夢の森公園維持管理基金：柏崎・夢の森公園の維持管理・運営などのため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ガス事業清算金活用基金、公営企業経営安定基金：上下水道事業（公営企業）の経営安定を図るため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ふるさと応援基金：持続的な地域振興及び災害に強い安全で安心して暮らせるまちづくりなどを進めるため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令和２年度に新庁舎が完成したことに伴い、その財源として積み立ててきた地域振興基金、庁舎建設基金の合計約３５．１億円を取り崩したことから、基金全体残高は大きく減少した。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複数基金においては、計画的に毎年度取崩しを予定している。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令和３年度に新たな目的を達成するために、２０億円規模の新たな基金を造成予定である。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令和３年度は、新型コロナウイルス感染症対策や新たな特定目的基金の造成に対応するため、減少する見込みである。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中長期的には、予定されている大規模事業に対応するため、残高は減少していく見込みである。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令和３年度は、臨時財政対策債償還基金費として普通交付税にて交付された額を積み立てる。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このほかに大幅な増減は予定していない。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新潟県柏崎市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81,755
80,842
442.03
59,625,910
57,457,830
2,004,038
24,156,906
46,895,044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平成１６年度まで０．９台であったが、原子力発電所関連財源の逓減や市町合併により低下傾向にあり、ここ数年は０．７０付近で推移している。徴収率の向上を目指し、更なる財政基盤の強化に努める。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中越沖地震の被災に伴う公債費が増加し、平成２４年度には９７．４％まで上昇した。その後、繰上償還や借入れの抑制を行うことで、徐々に数値は改善した。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は、災害復旧事業債の大部分が償還終了したことによる元利償還金の減少により、平成３０年度から数値が１．１ポイント改善した。令和２年度は人件費が増えたものの他の経常経費が減少したことなどにより、さらに０．２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今後、維持補修費・扶助費などの経常的経費の増加による比率の上昇が危惧される。今後も公の施設の適正化や人件費の抑制などの行財政改革を継続し、経常的経費の削減に努める。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33338</xdr:rowOff>
    </xdr:from>
    <xdr:to>
      <xdr:col>23</xdr:col>
      <xdr:colOff>133350</xdr:colOff>
      <xdr:row>64</xdr:row>
      <xdr:rowOff>45403</xdr:rowOff>
    </xdr:to>
    <xdr:cxnSp macro="">
      <xdr:nvCxnSpPr>
        <xdr:cNvPr id="128" name="直線コネクタ 127"/>
        <xdr:cNvCxnSpPr/>
      </xdr:nvCxnSpPr>
      <xdr:spPr>
        <a:xfrm flipV="1">
          <a:off x="4114800" y="110061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45403</xdr:rowOff>
    </xdr:from>
    <xdr:to>
      <xdr:col>19</xdr:col>
      <xdr:colOff>133350</xdr:colOff>
      <xdr:row>64</xdr:row>
      <xdr:rowOff>111760</xdr:rowOff>
    </xdr:to>
    <xdr:cxnSp macro="">
      <xdr:nvCxnSpPr>
        <xdr:cNvPr id="131" name="直線コネクタ 130"/>
        <xdr:cNvCxnSpPr/>
      </xdr:nvCxnSpPr>
      <xdr:spPr>
        <a:xfrm flipV="1">
          <a:off x="3225800" y="1101820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123825</xdr:rowOff>
    </xdr:to>
    <xdr:cxnSp macro="">
      <xdr:nvCxnSpPr>
        <xdr:cNvPr id="134" name="直線コネクタ 133"/>
        <xdr:cNvCxnSpPr/>
      </xdr:nvCxnSpPr>
      <xdr:spPr>
        <a:xfrm flipV="1">
          <a:off x="2336800" y="110845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123825</xdr:rowOff>
    </xdr:to>
    <xdr:cxnSp macro="">
      <xdr:nvCxnSpPr>
        <xdr:cNvPr id="137" name="直線コネクタ 136"/>
        <xdr:cNvCxnSpPr/>
      </xdr:nvCxnSpPr>
      <xdr:spPr>
        <a:xfrm>
          <a:off x="1447800" y="110242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7" name="楕円 146"/>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48" name="財政構造の弾力性該当値テキスト"/>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166053</xdr:rowOff>
    </xdr:from>
    <xdr:to>
      <xdr:col>19</xdr:col>
      <xdr:colOff>184150</xdr:colOff>
      <xdr:row>64</xdr:row>
      <xdr:rowOff>96203</xdr:rowOff>
    </xdr:to>
    <xdr:sp macro="" textlink="">
      <xdr:nvSpPr>
        <xdr:cNvPr id="149" name="楕円 148"/>
        <xdr:cNvSpPr/>
      </xdr:nvSpPr>
      <xdr:spPr>
        <a:xfrm>
          <a:off x="4064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80980</xdr:rowOff>
    </xdr:from>
    <xdr:ext cx="736600" cy="259045"/>
    <xdr:sp macro="" textlink="">
      <xdr:nvSpPr>
        <xdr:cNvPr id="150" name="テキスト ボックス 149"/>
        <xdr:cNvSpPr txBox="1"/>
      </xdr:nvSpPr>
      <xdr:spPr>
        <a:xfrm>
          <a:off x="3733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1" name="楕円 150"/>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2" name="テキスト ボックス 151"/>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3" name="楕円 152"/>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4" name="テキスト ボックス 153"/>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5" name="楕円 154"/>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6" name="テキスト ボックス 155"/>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上回っている原因として、保有公共施設の面積が多く、その修繕費のほか、豪雪による除排雪経費等の維持補修費が多い傾向にあるためである。また、指定管理者制度や電算システムのアウトソーシングを積極的に進めてきたことによる物件費の増加が挙げられる。さらに、令和元年度に比べて人口が約１，２００人減少していることも一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今後、公共施設の売却や除却を進めていくとともに、経常経費を中心に経費抑制に努める。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42918</xdr:rowOff>
    </xdr:from>
    <xdr:to>
      <xdr:col>23</xdr:col>
      <xdr:colOff>133350</xdr:colOff>
      <xdr:row>84</xdr:row>
      <xdr:rowOff>62161</xdr:rowOff>
    </xdr:to>
    <xdr:cxnSp macro="">
      <xdr:nvCxnSpPr>
        <xdr:cNvPr id="191" name="直線コネクタ 190"/>
        <xdr:cNvCxnSpPr/>
      </xdr:nvCxnSpPr>
      <xdr:spPr>
        <a:xfrm>
          <a:off x="4114800" y="14273268"/>
          <a:ext cx="838200" cy="19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42918</xdr:rowOff>
    </xdr:from>
    <xdr:to>
      <xdr:col>19</xdr:col>
      <xdr:colOff>133350</xdr:colOff>
      <xdr:row>83</xdr:row>
      <xdr:rowOff>50110</xdr:rowOff>
    </xdr:to>
    <xdr:cxnSp macro="">
      <xdr:nvCxnSpPr>
        <xdr:cNvPr id="194" name="直線コネクタ 193"/>
        <xdr:cNvCxnSpPr/>
      </xdr:nvCxnSpPr>
      <xdr:spPr>
        <a:xfrm flipV="1">
          <a:off x="3225800" y="14273268"/>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50110</xdr:rowOff>
    </xdr:from>
    <xdr:to>
      <xdr:col>15</xdr:col>
      <xdr:colOff>82550</xdr:colOff>
      <xdr:row>83</xdr:row>
      <xdr:rowOff>88018</xdr:rowOff>
    </xdr:to>
    <xdr:cxnSp macro="">
      <xdr:nvCxnSpPr>
        <xdr:cNvPr id="197" name="直線コネクタ 196"/>
        <xdr:cNvCxnSpPr/>
      </xdr:nvCxnSpPr>
      <xdr:spPr>
        <a:xfrm flipV="1">
          <a:off x="2336800" y="14280460"/>
          <a:ext cx="889000" cy="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11333</xdr:rowOff>
    </xdr:from>
    <xdr:to>
      <xdr:col>11</xdr:col>
      <xdr:colOff>31750</xdr:colOff>
      <xdr:row>83</xdr:row>
      <xdr:rowOff>88018</xdr:rowOff>
    </xdr:to>
    <xdr:cxnSp macro="">
      <xdr:nvCxnSpPr>
        <xdr:cNvPr id="200" name="直線コネクタ 199"/>
        <xdr:cNvCxnSpPr/>
      </xdr:nvCxnSpPr>
      <xdr:spPr>
        <a:xfrm>
          <a:off x="1447800" y="14241683"/>
          <a:ext cx="889000" cy="7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11361</xdr:rowOff>
    </xdr:from>
    <xdr:to>
      <xdr:col>23</xdr:col>
      <xdr:colOff>184150</xdr:colOff>
      <xdr:row>84</xdr:row>
      <xdr:rowOff>112961</xdr:rowOff>
    </xdr:to>
    <xdr:sp macro="" textlink="">
      <xdr:nvSpPr>
        <xdr:cNvPr id="210" name="楕円 209"/>
        <xdr:cNvSpPr/>
      </xdr:nvSpPr>
      <xdr:spPr>
        <a:xfrm>
          <a:off x="4902200" y="14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154888</xdr:rowOff>
    </xdr:from>
    <xdr:ext cx="762000" cy="259045"/>
    <xdr:sp macro="" textlink="">
      <xdr:nvSpPr>
        <xdr:cNvPr id="211" name="人件費・物件費等の状況該当値テキスト"/>
        <xdr:cNvSpPr txBox="1"/>
      </xdr:nvSpPr>
      <xdr:spPr>
        <a:xfrm>
          <a:off x="5041900" y="1438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163568</xdr:rowOff>
    </xdr:from>
    <xdr:to>
      <xdr:col>19</xdr:col>
      <xdr:colOff>184150</xdr:colOff>
      <xdr:row>83</xdr:row>
      <xdr:rowOff>93718</xdr:rowOff>
    </xdr:to>
    <xdr:sp macro="" textlink="">
      <xdr:nvSpPr>
        <xdr:cNvPr id="212" name="楕円 211"/>
        <xdr:cNvSpPr/>
      </xdr:nvSpPr>
      <xdr:spPr>
        <a:xfrm>
          <a:off x="4064000" y="142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78495</xdr:rowOff>
    </xdr:from>
    <xdr:ext cx="736600" cy="259045"/>
    <xdr:sp macro="" textlink="">
      <xdr:nvSpPr>
        <xdr:cNvPr id="213" name="テキスト ボックス 212"/>
        <xdr:cNvSpPr txBox="1"/>
      </xdr:nvSpPr>
      <xdr:spPr>
        <a:xfrm>
          <a:off x="3733800" y="1430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170760</xdr:rowOff>
    </xdr:from>
    <xdr:to>
      <xdr:col>15</xdr:col>
      <xdr:colOff>133350</xdr:colOff>
      <xdr:row>83</xdr:row>
      <xdr:rowOff>100910</xdr:rowOff>
    </xdr:to>
    <xdr:sp macro="" textlink="">
      <xdr:nvSpPr>
        <xdr:cNvPr id="214" name="楕円 213"/>
        <xdr:cNvSpPr/>
      </xdr:nvSpPr>
      <xdr:spPr>
        <a:xfrm>
          <a:off x="3175000" y="14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85687</xdr:rowOff>
    </xdr:from>
    <xdr:ext cx="762000" cy="259045"/>
    <xdr:sp macro="" textlink="">
      <xdr:nvSpPr>
        <xdr:cNvPr id="215" name="テキスト ボックス 214"/>
        <xdr:cNvSpPr txBox="1"/>
      </xdr:nvSpPr>
      <xdr:spPr>
        <a:xfrm>
          <a:off x="2844800" y="1431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37218</xdr:rowOff>
    </xdr:from>
    <xdr:to>
      <xdr:col>11</xdr:col>
      <xdr:colOff>82550</xdr:colOff>
      <xdr:row>83</xdr:row>
      <xdr:rowOff>138818</xdr:rowOff>
    </xdr:to>
    <xdr:sp macro="" textlink="">
      <xdr:nvSpPr>
        <xdr:cNvPr id="216" name="楕円 215"/>
        <xdr:cNvSpPr/>
      </xdr:nvSpPr>
      <xdr:spPr>
        <a:xfrm>
          <a:off x="2286000" y="142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123595</xdr:rowOff>
    </xdr:from>
    <xdr:ext cx="762000" cy="259045"/>
    <xdr:sp macro="" textlink="">
      <xdr:nvSpPr>
        <xdr:cNvPr id="217" name="テキスト ボックス 216"/>
        <xdr:cNvSpPr txBox="1"/>
      </xdr:nvSpPr>
      <xdr:spPr>
        <a:xfrm>
          <a:off x="1955800" y="143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131983</xdr:rowOff>
    </xdr:from>
    <xdr:to>
      <xdr:col>7</xdr:col>
      <xdr:colOff>31750</xdr:colOff>
      <xdr:row>83</xdr:row>
      <xdr:rowOff>62133</xdr:rowOff>
    </xdr:to>
    <xdr:sp macro="" textlink="">
      <xdr:nvSpPr>
        <xdr:cNvPr id="218" name="楕円 217"/>
        <xdr:cNvSpPr/>
      </xdr:nvSpPr>
      <xdr:spPr>
        <a:xfrm>
          <a:off x="1397000" y="1419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46910</xdr:rowOff>
    </xdr:from>
    <xdr:ext cx="762000" cy="259045"/>
    <xdr:sp macro="" textlink="">
      <xdr:nvSpPr>
        <xdr:cNvPr id="219" name="テキスト ボックス 218"/>
        <xdr:cNvSpPr txBox="1"/>
      </xdr:nvSpPr>
      <xdr:spPr>
        <a:xfrm>
          <a:off x="1066800" y="1427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ラスパイレス指数は、類似団体平均より低い水準で推移しており、令和２年度は９８．３％となった。引き続き、適正な給与制度の運用に努める。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109361</xdr:rowOff>
    </xdr:to>
    <xdr:cxnSp macro="">
      <xdr:nvCxnSpPr>
        <xdr:cNvPr id="253" name="直線コネクタ 252"/>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109361</xdr:rowOff>
    </xdr:to>
    <xdr:cxnSp macro="">
      <xdr:nvCxnSpPr>
        <xdr:cNvPr id="256" name="直線コネクタ 255"/>
        <xdr:cNvCxnSpPr/>
      </xdr:nvCxnSpPr>
      <xdr:spPr>
        <a:xfrm>
          <a:off x="15290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122766</xdr:rowOff>
    </xdr:to>
    <xdr:cxnSp macro="">
      <xdr:nvCxnSpPr>
        <xdr:cNvPr id="259" name="直線コネクタ 258"/>
        <xdr:cNvCxnSpPr/>
      </xdr:nvCxnSpPr>
      <xdr:spPr>
        <a:xfrm flipV="1">
          <a:off x="14401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122766</xdr:rowOff>
    </xdr:to>
    <xdr:cxnSp macro="">
      <xdr:nvCxnSpPr>
        <xdr:cNvPr id="262" name="直線コネクタ 261"/>
        <xdr:cNvCxnSpPr/>
      </xdr:nvCxnSpPr>
      <xdr:spPr>
        <a:xfrm>
          <a:off x="13512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2" name="楕円 271"/>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3"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6" name="楕円 275"/>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7" name="テキスト ボックス 276"/>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8" name="楕円 277"/>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9" name="テキスト ボックス 278"/>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比で０．３％職員数が減少したが、人口が約１，２００人減少したことにより、人口千人当たりの職員数は０．１１人の増加となった。相対的には、広域的な行政課題に対応するための旧広域事務組合職員を含んでいることから、結果として類似団体平均を大きく上回っている状況である。定員適正化に取り組んでいるが、人口減少がそれ以上に進んでおり、人口千人当たりの職員数が漸減傾向とならない現状にある。引き続き、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115781</xdr:rowOff>
    </xdr:from>
    <xdr:to>
      <xdr:col>81</xdr:col>
      <xdr:colOff>44450</xdr:colOff>
      <xdr:row>64</xdr:row>
      <xdr:rowOff>137901</xdr:rowOff>
    </xdr:to>
    <xdr:cxnSp macro="">
      <xdr:nvCxnSpPr>
        <xdr:cNvPr id="316" name="直線コネクタ 315"/>
        <xdr:cNvCxnSpPr/>
      </xdr:nvCxnSpPr>
      <xdr:spPr>
        <a:xfrm>
          <a:off x="16179800" y="11088581"/>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85619</xdr:rowOff>
    </xdr:from>
    <xdr:to>
      <xdr:col>77</xdr:col>
      <xdr:colOff>44450</xdr:colOff>
      <xdr:row>64</xdr:row>
      <xdr:rowOff>115781</xdr:rowOff>
    </xdr:to>
    <xdr:cxnSp macro="">
      <xdr:nvCxnSpPr>
        <xdr:cNvPr id="319" name="直線コネクタ 318"/>
        <xdr:cNvCxnSpPr/>
      </xdr:nvCxnSpPr>
      <xdr:spPr>
        <a:xfrm>
          <a:off x="15290800" y="1105841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77576</xdr:rowOff>
    </xdr:from>
    <xdr:to>
      <xdr:col>72</xdr:col>
      <xdr:colOff>203200</xdr:colOff>
      <xdr:row>64</xdr:row>
      <xdr:rowOff>85619</xdr:rowOff>
    </xdr:to>
    <xdr:cxnSp macro="">
      <xdr:nvCxnSpPr>
        <xdr:cNvPr id="322" name="直線コネクタ 321"/>
        <xdr:cNvCxnSpPr/>
      </xdr:nvCxnSpPr>
      <xdr:spPr>
        <a:xfrm>
          <a:off x="14401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37359</xdr:rowOff>
    </xdr:from>
    <xdr:to>
      <xdr:col>68</xdr:col>
      <xdr:colOff>152400</xdr:colOff>
      <xdr:row>64</xdr:row>
      <xdr:rowOff>77576</xdr:rowOff>
    </xdr:to>
    <xdr:cxnSp macro="">
      <xdr:nvCxnSpPr>
        <xdr:cNvPr id="325" name="直線コネクタ 324"/>
        <xdr:cNvCxnSpPr/>
      </xdr:nvCxnSpPr>
      <xdr:spPr>
        <a:xfrm>
          <a:off x="13512800" y="1101015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87101</xdr:rowOff>
    </xdr:from>
    <xdr:to>
      <xdr:col>81</xdr:col>
      <xdr:colOff>95250</xdr:colOff>
      <xdr:row>65</xdr:row>
      <xdr:rowOff>17251</xdr:rowOff>
    </xdr:to>
    <xdr:sp macro="" textlink="">
      <xdr:nvSpPr>
        <xdr:cNvPr id="335" name="楕円 334"/>
        <xdr:cNvSpPr/>
      </xdr:nvSpPr>
      <xdr:spPr>
        <a:xfrm>
          <a:off x="169672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59178</xdr:rowOff>
    </xdr:from>
    <xdr:ext cx="762000" cy="259045"/>
    <xdr:sp macro="" textlink="">
      <xdr:nvSpPr>
        <xdr:cNvPr id="336" name="定員管理の状況該当値テキスト"/>
        <xdr:cNvSpPr txBox="1"/>
      </xdr:nvSpPr>
      <xdr:spPr>
        <a:xfrm>
          <a:off x="17106900" y="1103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64981</xdr:rowOff>
    </xdr:from>
    <xdr:to>
      <xdr:col>77</xdr:col>
      <xdr:colOff>95250</xdr:colOff>
      <xdr:row>64</xdr:row>
      <xdr:rowOff>166581</xdr:rowOff>
    </xdr:to>
    <xdr:sp macro="" textlink="">
      <xdr:nvSpPr>
        <xdr:cNvPr id="337" name="楕円 336"/>
        <xdr:cNvSpPr/>
      </xdr:nvSpPr>
      <xdr:spPr>
        <a:xfrm>
          <a:off x="16129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151358</xdr:rowOff>
    </xdr:from>
    <xdr:ext cx="736600" cy="259045"/>
    <xdr:sp macro="" textlink="">
      <xdr:nvSpPr>
        <xdr:cNvPr id="338" name="テキスト ボックス 337"/>
        <xdr:cNvSpPr txBox="1"/>
      </xdr:nvSpPr>
      <xdr:spPr>
        <a:xfrm>
          <a:off x="15798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34819</xdr:rowOff>
    </xdr:from>
    <xdr:to>
      <xdr:col>73</xdr:col>
      <xdr:colOff>44450</xdr:colOff>
      <xdr:row>64</xdr:row>
      <xdr:rowOff>136419</xdr:rowOff>
    </xdr:to>
    <xdr:sp macro="" textlink="">
      <xdr:nvSpPr>
        <xdr:cNvPr id="339" name="楕円 338"/>
        <xdr:cNvSpPr/>
      </xdr:nvSpPr>
      <xdr:spPr>
        <a:xfrm>
          <a:off x="15240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121196</xdr:rowOff>
    </xdr:from>
    <xdr:ext cx="762000" cy="259045"/>
    <xdr:sp macro="" textlink="">
      <xdr:nvSpPr>
        <xdr:cNvPr id="340" name="テキスト ボックス 339"/>
        <xdr:cNvSpPr txBox="1"/>
      </xdr:nvSpPr>
      <xdr:spPr>
        <a:xfrm>
          <a:off x="14909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26776</xdr:rowOff>
    </xdr:from>
    <xdr:to>
      <xdr:col>68</xdr:col>
      <xdr:colOff>203200</xdr:colOff>
      <xdr:row>64</xdr:row>
      <xdr:rowOff>128376</xdr:rowOff>
    </xdr:to>
    <xdr:sp macro="" textlink="">
      <xdr:nvSpPr>
        <xdr:cNvPr id="341" name="楕円 340"/>
        <xdr:cNvSpPr/>
      </xdr:nvSpPr>
      <xdr:spPr>
        <a:xfrm>
          <a:off x="14351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113153</xdr:rowOff>
    </xdr:from>
    <xdr:ext cx="762000" cy="259045"/>
    <xdr:sp macro="" textlink="">
      <xdr:nvSpPr>
        <xdr:cNvPr id="342" name="テキスト ボックス 341"/>
        <xdr:cNvSpPr txBox="1"/>
      </xdr:nvSpPr>
      <xdr:spPr>
        <a:xfrm>
          <a:off x="14020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158009</xdr:rowOff>
    </xdr:from>
    <xdr:to>
      <xdr:col>64</xdr:col>
      <xdr:colOff>152400</xdr:colOff>
      <xdr:row>64</xdr:row>
      <xdr:rowOff>88159</xdr:rowOff>
    </xdr:to>
    <xdr:sp macro="" textlink="">
      <xdr:nvSpPr>
        <xdr:cNvPr id="343" name="楕円 342"/>
        <xdr:cNvSpPr/>
      </xdr:nvSpPr>
      <xdr:spPr>
        <a:xfrm>
          <a:off x="13462000" y="10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72936</xdr:rowOff>
    </xdr:from>
    <xdr:ext cx="762000" cy="259045"/>
    <xdr:sp macro="" textlink="">
      <xdr:nvSpPr>
        <xdr:cNvPr id="344" name="テキスト ボックス 343"/>
        <xdr:cNvSpPr txBox="1"/>
      </xdr:nvSpPr>
      <xdr:spPr>
        <a:xfrm>
          <a:off x="13131800" y="1104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下水道及び農業集落排水などの社会資本整備を推進してきた結果、普及率は全国平均を大幅に上回る状況となったが、各事業の財源の多くは地方債に依存してきた。さらに、度重なる震災により、多額の災害復旧事業債の発行を余儀なくされ、地方債残高が増大した。これらにより、類似団体平均を大きく上回る形で推移し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平成２１年度発行の災害復旧事業債の償還終了による元利償還金の減少等により１．６ポイント改善した。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今後も市債充当事業を厳選していき、元利償還金も減少傾向にあることから、数値は改善していく見込みである。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43</xdr:row>
      <xdr:rowOff>8382</xdr:rowOff>
    </xdr:to>
    <xdr:cxnSp macro="">
      <xdr:nvCxnSpPr>
        <xdr:cNvPr id="376" name="直線コネクタ 375"/>
        <xdr:cNvCxnSpPr/>
      </xdr:nvCxnSpPr>
      <xdr:spPr>
        <a:xfrm flipV="1">
          <a:off x="16179800" y="722630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153162</xdr:rowOff>
    </xdr:to>
    <xdr:cxnSp macro="">
      <xdr:nvCxnSpPr>
        <xdr:cNvPr id="379" name="直線コネクタ 378"/>
        <xdr:cNvCxnSpPr/>
      </xdr:nvCxnSpPr>
      <xdr:spPr>
        <a:xfrm flipV="1">
          <a:off x="15290800" y="73807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153162</xdr:rowOff>
    </xdr:from>
    <xdr:to>
      <xdr:col>72</xdr:col>
      <xdr:colOff>203200</xdr:colOff>
      <xdr:row>44</xdr:row>
      <xdr:rowOff>97536</xdr:rowOff>
    </xdr:to>
    <xdr:cxnSp macro="">
      <xdr:nvCxnSpPr>
        <xdr:cNvPr id="382" name="直線コネクタ 381"/>
        <xdr:cNvCxnSpPr/>
      </xdr:nvCxnSpPr>
      <xdr:spPr>
        <a:xfrm flipV="1">
          <a:off x="14401800" y="75255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97536</xdr:rowOff>
    </xdr:from>
    <xdr:to>
      <xdr:col>68</xdr:col>
      <xdr:colOff>152400</xdr:colOff>
      <xdr:row>44</xdr:row>
      <xdr:rowOff>107188</xdr:rowOff>
    </xdr:to>
    <xdr:cxnSp macro="">
      <xdr:nvCxnSpPr>
        <xdr:cNvPr id="385" name="直線コネクタ 384"/>
        <xdr:cNvCxnSpPr/>
      </xdr:nvCxnSpPr>
      <xdr:spPr>
        <a:xfrm flipV="1">
          <a:off x="13512800" y="76413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5" name="楕円 394"/>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6"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397" name="楕円 396"/>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398" name="テキスト ボックス 397"/>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399" name="楕円 398"/>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0" name="テキスト ボックス 399"/>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46736</xdr:rowOff>
    </xdr:from>
    <xdr:to>
      <xdr:col>68</xdr:col>
      <xdr:colOff>203200</xdr:colOff>
      <xdr:row>44</xdr:row>
      <xdr:rowOff>148336</xdr:rowOff>
    </xdr:to>
    <xdr:sp macro="" textlink="">
      <xdr:nvSpPr>
        <xdr:cNvPr id="401" name="楕円 400"/>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133113</xdr:rowOff>
    </xdr:from>
    <xdr:ext cx="762000" cy="259045"/>
    <xdr:sp macro="" textlink="">
      <xdr:nvSpPr>
        <xdr:cNvPr id="402" name="テキスト ボックス 401"/>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56388</xdr:rowOff>
    </xdr:from>
    <xdr:to>
      <xdr:col>64</xdr:col>
      <xdr:colOff>152400</xdr:colOff>
      <xdr:row>44</xdr:row>
      <xdr:rowOff>157988</xdr:rowOff>
    </xdr:to>
    <xdr:sp macro="" textlink="">
      <xdr:nvSpPr>
        <xdr:cNvPr id="403" name="楕円 402"/>
        <xdr:cNvSpPr/>
      </xdr:nvSpPr>
      <xdr:spPr>
        <a:xfrm>
          <a:off x="13462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142765</xdr:rowOff>
    </xdr:from>
    <xdr:ext cx="762000" cy="259045"/>
    <xdr:sp macro="" textlink="">
      <xdr:nvSpPr>
        <xdr:cNvPr id="404" name="テキスト ボックス 403"/>
        <xdr:cNvSpPr txBox="1"/>
      </xdr:nvSpPr>
      <xdr:spPr>
        <a:xfrm>
          <a:off x="13131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令和２年度の新庁舎整備事業完了に伴い、その財源である基金を取り崩したことにより、将来負担額への充当可能財源が減少したことから、数値が６．３ポイント悪化した。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今後、大きな将来負担となる事業については、将来世代への負担を軽減するためにも、その規模・機能等を慎重に検討しながら事業化を進め、財政の健全化を図る。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144103</xdr:rowOff>
    </xdr:from>
    <xdr:to>
      <xdr:col>81</xdr:col>
      <xdr:colOff>44450</xdr:colOff>
      <xdr:row>15</xdr:row>
      <xdr:rowOff>23326</xdr:rowOff>
    </xdr:to>
    <xdr:cxnSp macro="">
      <xdr:nvCxnSpPr>
        <xdr:cNvPr id="438" name="直線コネクタ 437"/>
        <xdr:cNvCxnSpPr/>
      </xdr:nvCxnSpPr>
      <xdr:spPr>
        <a:xfrm>
          <a:off x="16179800" y="2544403"/>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156295</xdr:rowOff>
    </xdr:from>
    <xdr:to>
      <xdr:col>77</xdr:col>
      <xdr:colOff>44450</xdr:colOff>
      <xdr:row>14</xdr:row>
      <xdr:rowOff>144103</xdr:rowOff>
    </xdr:to>
    <xdr:cxnSp macro="">
      <xdr:nvCxnSpPr>
        <xdr:cNvPr id="441" name="直線コネクタ 440"/>
        <xdr:cNvCxnSpPr/>
      </xdr:nvCxnSpPr>
      <xdr:spPr>
        <a:xfrm>
          <a:off x="15290800" y="238514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156295</xdr:rowOff>
    </xdr:from>
    <xdr:to>
      <xdr:col>72</xdr:col>
      <xdr:colOff>203200</xdr:colOff>
      <xdr:row>15</xdr:row>
      <xdr:rowOff>156845</xdr:rowOff>
    </xdr:to>
    <xdr:cxnSp macro="">
      <xdr:nvCxnSpPr>
        <xdr:cNvPr id="444" name="直線コネクタ 443"/>
        <xdr:cNvCxnSpPr/>
      </xdr:nvCxnSpPr>
      <xdr:spPr>
        <a:xfrm flipV="1">
          <a:off x="14401800" y="2385145"/>
          <a:ext cx="889000" cy="3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156845</xdr:rowOff>
    </xdr:from>
    <xdr:to>
      <xdr:col>68</xdr:col>
      <xdr:colOff>152400</xdr:colOff>
      <xdr:row>16</xdr:row>
      <xdr:rowOff>2286</xdr:rowOff>
    </xdr:to>
    <xdr:cxnSp macro="">
      <xdr:nvCxnSpPr>
        <xdr:cNvPr id="447" name="直線コネクタ 446"/>
        <xdr:cNvCxnSpPr/>
      </xdr:nvCxnSpPr>
      <xdr:spPr>
        <a:xfrm flipV="1">
          <a:off x="13512800" y="272859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143976</xdr:rowOff>
    </xdr:from>
    <xdr:to>
      <xdr:col>81</xdr:col>
      <xdr:colOff>95250</xdr:colOff>
      <xdr:row>15</xdr:row>
      <xdr:rowOff>74126</xdr:rowOff>
    </xdr:to>
    <xdr:sp macro="" textlink="">
      <xdr:nvSpPr>
        <xdr:cNvPr id="457" name="楕円 456"/>
        <xdr:cNvSpPr/>
      </xdr:nvSpPr>
      <xdr:spPr>
        <a:xfrm>
          <a:off x="16967200" y="25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116053</xdr:rowOff>
    </xdr:from>
    <xdr:ext cx="762000" cy="259045"/>
    <xdr:sp macro="" textlink="">
      <xdr:nvSpPr>
        <xdr:cNvPr id="458" name="将来負担の状況該当値テキスト"/>
        <xdr:cNvSpPr txBox="1"/>
      </xdr:nvSpPr>
      <xdr:spPr>
        <a:xfrm>
          <a:off x="17106900" y="251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93303</xdr:rowOff>
    </xdr:from>
    <xdr:to>
      <xdr:col>77</xdr:col>
      <xdr:colOff>95250</xdr:colOff>
      <xdr:row>15</xdr:row>
      <xdr:rowOff>23453</xdr:rowOff>
    </xdr:to>
    <xdr:sp macro="" textlink="">
      <xdr:nvSpPr>
        <xdr:cNvPr id="459" name="楕円 458"/>
        <xdr:cNvSpPr/>
      </xdr:nvSpPr>
      <xdr:spPr>
        <a:xfrm>
          <a:off x="16129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33630</xdr:rowOff>
    </xdr:from>
    <xdr:ext cx="736600" cy="259045"/>
    <xdr:sp macro="" textlink="">
      <xdr:nvSpPr>
        <xdr:cNvPr id="460" name="テキスト ボックス 459"/>
        <xdr:cNvSpPr txBox="1"/>
      </xdr:nvSpPr>
      <xdr:spPr>
        <a:xfrm>
          <a:off x="15798800" y="226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105495</xdr:rowOff>
    </xdr:from>
    <xdr:to>
      <xdr:col>73</xdr:col>
      <xdr:colOff>44450</xdr:colOff>
      <xdr:row>14</xdr:row>
      <xdr:rowOff>35645</xdr:rowOff>
    </xdr:to>
    <xdr:sp macro="" textlink="">
      <xdr:nvSpPr>
        <xdr:cNvPr id="461" name="楕円 460"/>
        <xdr:cNvSpPr/>
      </xdr:nvSpPr>
      <xdr:spPr>
        <a:xfrm>
          <a:off x="15240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45822</xdr:rowOff>
    </xdr:from>
    <xdr:ext cx="762000" cy="259045"/>
    <xdr:sp macro="" textlink="">
      <xdr:nvSpPr>
        <xdr:cNvPr id="462" name="テキスト ボックス 461"/>
        <xdr:cNvSpPr txBox="1"/>
      </xdr:nvSpPr>
      <xdr:spPr>
        <a:xfrm>
          <a:off x="14909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106045</xdr:rowOff>
    </xdr:from>
    <xdr:to>
      <xdr:col>68</xdr:col>
      <xdr:colOff>203200</xdr:colOff>
      <xdr:row>16</xdr:row>
      <xdr:rowOff>36195</xdr:rowOff>
    </xdr:to>
    <xdr:sp macro="" textlink="">
      <xdr:nvSpPr>
        <xdr:cNvPr id="463" name="楕円 462"/>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20972</xdr:rowOff>
    </xdr:from>
    <xdr:ext cx="762000" cy="259045"/>
    <xdr:sp macro="" textlink="">
      <xdr:nvSpPr>
        <xdr:cNvPr id="464" name="テキスト ボックス 463"/>
        <xdr:cNvSpPr txBox="1"/>
      </xdr:nvSpPr>
      <xdr:spPr>
        <a:xfrm>
          <a:off x="14020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122936</xdr:rowOff>
    </xdr:from>
    <xdr:to>
      <xdr:col>64</xdr:col>
      <xdr:colOff>152400</xdr:colOff>
      <xdr:row>16</xdr:row>
      <xdr:rowOff>53086</xdr:rowOff>
    </xdr:to>
    <xdr:sp macro="" textlink="">
      <xdr:nvSpPr>
        <xdr:cNvPr id="465" name="楕円 464"/>
        <xdr:cNvSpPr/>
      </xdr:nvSpPr>
      <xdr:spPr>
        <a:xfrm>
          <a:off x="13462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37863</xdr:rowOff>
    </xdr:from>
    <xdr:ext cx="762000" cy="259045"/>
    <xdr:sp macro="" textlink="">
      <xdr:nvSpPr>
        <xdr:cNvPr id="466" name="テキスト ボックス 465"/>
        <xdr:cNvSpPr txBox="1"/>
      </xdr:nvSpPr>
      <xdr:spPr>
        <a:xfrm>
          <a:off x="13131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新潟県柏崎市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81,755
80,842
442.03
59,625,910
57,457,830
2,004,038
24,156,906
46,895,044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は、会計年度任用職員制度の導入により、支出科目が賃金から報酬に変更となり、物件費ではなく人件費として計上することとなったため、令和元年度より比率が悪化した。また、経常的な退職手当（一般財源等）が前年度から増加したことなどにより、類似団体平均との差が拡大した。人口一人当たりの決算額は、類似団体平均より上回っており、職員数が人口規模に対して多いことが挙げられる。定員適正化に取り組んでいるものの、一方で人口減少も進んでおり、人口一人当たりの決算額が漸減傾向に向かっていかないのが現状である。今後も行政改革を進め、一層の定員の適正化や経費の抑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37</xdr:row>
      <xdr:rowOff>124714</xdr:rowOff>
    </xdr:to>
    <xdr:cxnSp macro="">
      <xdr:nvCxnSpPr>
        <xdr:cNvPr id="64" name="直線コネクタ 63"/>
        <xdr:cNvCxnSpPr/>
      </xdr:nvCxnSpPr>
      <xdr:spPr>
        <a:xfrm>
          <a:off x="3987800" y="6175756"/>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36</xdr:row>
      <xdr:rowOff>3556</xdr:rowOff>
    </xdr:to>
    <xdr:cxnSp macro="">
      <xdr:nvCxnSpPr>
        <xdr:cNvPr id="67" name="直線コネクタ 66"/>
        <xdr:cNvCxnSpPr/>
      </xdr:nvCxnSpPr>
      <xdr:spPr>
        <a:xfrm>
          <a:off x="3098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83566</xdr:rowOff>
    </xdr:to>
    <xdr:cxnSp macro="">
      <xdr:nvCxnSpPr>
        <xdr:cNvPr id="70" name="直線コネクタ 69"/>
        <xdr:cNvCxnSpPr/>
      </xdr:nvCxnSpPr>
      <xdr:spPr>
        <a:xfrm flipV="1">
          <a:off x="2209800" y="603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83566</xdr:rowOff>
    </xdr:to>
    <xdr:cxnSp macro="">
      <xdr:nvCxnSpPr>
        <xdr:cNvPr id="73" name="直線コネクタ 72"/>
        <xdr:cNvCxnSpPr/>
      </xdr:nvCxnSpPr>
      <xdr:spPr>
        <a:xfrm>
          <a:off x="1320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39133</xdr:rowOff>
    </xdr:from>
    <xdr:ext cx="736600" cy="259045"/>
    <xdr:sp macro="" textlink="">
      <xdr:nvSpPr>
        <xdr:cNvPr id="86" name="テキスト ボックス 85"/>
        <xdr:cNvSpPr txBox="1"/>
      </xdr:nvSpPr>
      <xdr:spPr>
        <a:xfrm>
          <a:off x="3606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73423</xdr:rowOff>
    </xdr:from>
    <xdr:ext cx="762000" cy="259045"/>
    <xdr:sp macro="" textlink="">
      <xdr:nvSpPr>
        <xdr:cNvPr id="88" name="テキスト ボックス 87"/>
        <xdr:cNvSpPr txBox="1"/>
      </xdr:nvSpPr>
      <xdr:spPr>
        <a:xfrm>
          <a:off x="2717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119143</xdr:rowOff>
    </xdr:from>
    <xdr:ext cx="762000" cy="259045"/>
    <xdr:sp macro="" textlink="">
      <xdr:nvSpPr>
        <xdr:cNvPr id="90" name="テキスト ボックス 89"/>
        <xdr:cNvSpPr txBox="1"/>
      </xdr:nvSpPr>
      <xdr:spPr>
        <a:xfrm>
          <a:off x="1828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100855</xdr:rowOff>
    </xdr:from>
    <xdr:ext cx="762000" cy="259045"/>
    <xdr:sp macro="" textlink="">
      <xdr:nvSpPr>
        <xdr:cNvPr id="92" name="テキスト ボックス 91"/>
        <xdr:cNvSpPr txBox="1"/>
      </xdr:nvSpPr>
      <xdr:spPr>
        <a:xfrm>
          <a:off x="939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保有公共施設の面積が多いことに加え、指定管理者制度や電算システムのアウトソーシングを積極的に進めてきたことなどにより、類似団体平均を上回っている。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今後、公共施設の売却や除却を進めていくとともに、経費抑制に努める。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19</xdr:row>
      <xdr:rowOff>46990</xdr:rowOff>
    </xdr:to>
    <xdr:cxnSp macro="">
      <xdr:nvCxnSpPr>
        <xdr:cNvPr id="125" name="直線コネクタ 124"/>
        <xdr:cNvCxnSpPr/>
      </xdr:nvCxnSpPr>
      <xdr:spPr>
        <a:xfrm flipV="1">
          <a:off x="15671800" y="3220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19</xdr:row>
      <xdr:rowOff>46990</xdr:rowOff>
    </xdr:to>
    <xdr:cxnSp macro="">
      <xdr:nvCxnSpPr>
        <xdr:cNvPr id="128" name="直線コネクタ 127"/>
        <xdr:cNvCxnSpPr/>
      </xdr:nvCxnSpPr>
      <xdr:spPr>
        <a:xfrm>
          <a:off x="14782800" y="3190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119380</xdr:rowOff>
    </xdr:to>
    <xdr:cxnSp macro="">
      <xdr:nvCxnSpPr>
        <xdr:cNvPr id="131" name="直線コネクタ 130"/>
        <xdr:cNvCxnSpPr/>
      </xdr:nvCxnSpPr>
      <xdr:spPr>
        <a:xfrm flipV="1">
          <a:off x="13893800" y="3190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119380</xdr:rowOff>
    </xdr:to>
    <xdr:cxnSp macro="">
      <xdr:nvCxnSpPr>
        <xdr:cNvPr id="134" name="直線コネクタ 133"/>
        <xdr:cNvCxnSpPr/>
      </xdr:nvCxnSpPr>
      <xdr:spPr>
        <a:xfrm>
          <a:off x="13004800" y="314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8" name="楕円 147"/>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9" name="テキスト ボックス 148"/>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0" name="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経常的経費である扶助費は、類似団体と比較すると人口一人当たりの決算額が少なく、平均を下回っている。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今後、景気動向や雇用情勢などにより増加することも考えられることから、健全な財政運営に努めていく。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48078</xdr:rowOff>
    </xdr:from>
    <xdr:to>
      <xdr:col>24</xdr:col>
      <xdr:colOff>25400</xdr:colOff>
      <xdr:row>53</xdr:row>
      <xdr:rowOff>58965</xdr:rowOff>
    </xdr:to>
    <xdr:cxnSp macro="">
      <xdr:nvCxnSpPr>
        <xdr:cNvPr id="188" name="直線コネクタ 187"/>
        <xdr:cNvCxnSpPr/>
      </xdr:nvCxnSpPr>
      <xdr:spPr>
        <a:xfrm>
          <a:off x="3987800" y="9134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26307</xdr:rowOff>
    </xdr:from>
    <xdr:to>
      <xdr:col>19</xdr:col>
      <xdr:colOff>187325</xdr:colOff>
      <xdr:row>53</xdr:row>
      <xdr:rowOff>48078</xdr:rowOff>
    </xdr:to>
    <xdr:cxnSp macro="">
      <xdr:nvCxnSpPr>
        <xdr:cNvPr id="191" name="直線コネクタ 190"/>
        <xdr:cNvCxnSpPr/>
      </xdr:nvCxnSpPr>
      <xdr:spPr>
        <a:xfrm>
          <a:off x="3098800" y="9113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15422</xdr:rowOff>
    </xdr:from>
    <xdr:to>
      <xdr:col>15</xdr:col>
      <xdr:colOff>98425</xdr:colOff>
      <xdr:row>53</xdr:row>
      <xdr:rowOff>26307</xdr:rowOff>
    </xdr:to>
    <xdr:cxnSp macro="">
      <xdr:nvCxnSpPr>
        <xdr:cNvPr id="194" name="直線コネクタ 193"/>
        <xdr:cNvCxnSpPr/>
      </xdr:nvCxnSpPr>
      <xdr:spPr>
        <a:xfrm>
          <a:off x="2209800" y="910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15422</xdr:rowOff>
    </xdr:from>
    <xdr:to>
      <xdr:col>11</xdr:col>
      <xdr:colOff>9525</xdr:colOff>
      <xdr:row>53</xdr:row>
      <xdr:rowOff>15422</xdr:rowOff>
    </xdr:to>
    <xdr:cxnSp macro="">
      <xdr:nvCxnSpPr>
        <xdr:cNvPr id="197" name="直線コネクタ 196"/>
        <xdr:cNvCxnSpPr/>
      </xdr:nvCxnSpPr>
      <xdr:spPr>
        <a:xfrm>
          <a:off x="1320800" y="910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07" name="楕円 206"/>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24692</xdr:rowOff>
    </xdr:from>
    <xdr:ext cx="762000" cy="259045"/>
    <xdr:sp macro="" textlink="">
      <xdr:nvSpPr>
        <xdr:cNvPr id="208" name="扶助費該当値テキスト"/>
        <xdr:cNvSpPr txBox="1"/>
      </xdr:nvSpPr>
      <xdr:spPr>
        <a:xfrm>
          <a:off x="49149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168728</xdr:rowOff>
    </xdr:from>
    <xdr:to>
      <xdr:col>20</xdr:col>
      <xdr:colOff>38100</xdr:colOff>
      <xdr:row>53</xdr:row>
      <xdr:rowOff>98878</xdr:rowOff>
    </xdr:to>
    <xdr:sp macro="" textlink="">
      <xdr:nvSpPr>
        <xdr:cNvPr id="209" name="楕円 208"/>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109055</xdr:rowOff>
    </xdr:from>
    <xdr:ext cx="736600" cy="259045"/>
    <xdr:sp macro="" textlink="">
      <xdr:nvSpPr>
        <xdr:cNvPr id="210" name="テキスト ボックス 209"/>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146957</xdr:rowOff>
    </xdr:from>
    <xdr:to>
      <xdr:col>15</xdr:col>
      <xdr:colOff>149225</xdr:colOff>
      <xdr:row>53</xdr:row>
      <xdr:rowOff>77107</xdr:rowOff>
    </xdr:to>
    <xdr:sp macro="" textlink="">
      <xdr:nvSpPr>
        <xdr:cNvPr id="211" name="楕円 210"/>
        <xdr:cNvSpPr/>
      </xdr:nvSpPr>
      <xdr:spPr>
        <a:xfrm>
          <a:off x="3048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87284</xdr:rowOff>
    </xdr:from>
    <xdr:ext cx="762000" cy="259045"/>
    <xdr:sp macro="" textlink="">
      <xdr:nvSpPr>
        <xdr:cNvPr id="212" name="テキスト ボックス 211"/>
        <xdr:cNvSpPr txBox="1"/>
      </xdr:nvSpPr>
      <xdr:spPr>
        <a:xfrm>
          <a:off x="2717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136072</xdr:rowOff>
    </xdr:from>
    <xdr:to>
      <xdr:col>11</xdr:col>
      <xdr:colOff>60325</xdr:colOff>
      <xdr:row>53</xdr:row>
      <xdr:rowOff>66222</xdr:rowOff>
    </xdr:to>
    <xdr:sp macro="" textlink="">
      <xdr:nvSpPr>
        <xdr:cNvPr id="213" name="楕円 212"/>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76399</xdr:rowOff>
    </xdr:from>
    <xdr:ext cx="762000" cy="259045"/>
    <xdr:sp macro="" textlink="">
      <xdr:nvSpPr>
        <xdr:cNvPr id="214" name="テキスト ボックス 213"/>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136072</xdr:rowOff>
    </xdr:from>
    <xdr:to>
      <xdr:col>6</xdr:col>
      <xdr:colOff>171450</xdr:colOff>
      <xdr:row>53</xdr:row>
      <xdr:rowOff>66222</xdr:rowOff>
    </xdr:to>
    <xdr:sp macro="" textlink="">
      <xdr:nvSpPr>
        <xdr:cNvPr id="215" name="楕円 214"/>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76399</xdr:rowOff>
    </xdr:from>
    <xdr:ext cx="762000" cy="259045"/>
    <xdr:sp macro="" textlink="">
      <xdr:nvSpPr>
        <xdr:cNvPr id="216" name="テキスト ボックス 215"/>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１８年度まで比率を押し上げている原因であった下水道事業と農業集落排水事業の２会計が、平成１９年度に法適用に移行し、類似団体平均を下回っていた。しかしながら、令和２年度は前年度と比較して０．６ポイント悪化し、類似団体平均よりも悪化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維持補修費については、公共施設等総合管理計画を基に適切な管理運営により経費抑制に努めているが、繰出金については、介護保険特別会計や後期高齢者医療特別会計への繰出しが増加していることが主な要因である。医療費の動向や被保険者の推移などを踏まえ、適正に保険税率や保険料を設定し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136525</xdr:rowOff>
    </xdr:from>
    <xdr:to>
      <xdr:col>82</xdr:col>
      <xdr:colOff>107950</xdr:colOff>
      <xdr:row>58</xdr:row>
      <xdr:rowOff>22225</xdr:rowOff>
    </xdr:to>
    <xdr:cxnSp macro="">
      <xdr:nvCxnSpPr>
        <xdr:cNvPr id="253" name="直線コネクタ 252"/>
        <xdr:cNvCxnSpPr/>
      </xdr:nvCxnSpPr>
      <xdr:spPr>
        <a:xfrm>
          <a:off x="15671800" y="99091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136525</xdr:rowOff>
    </xdr:from>
    <xdr:to>
      <xdr:col>78</xdr:col>
      <xdr:colOff>69850</xdr:colOff>
      <xdr:row>57</xdr:row>
      <xdr:rowOff>146050</xdr:rowOff>
    </xdr:to>
    <xdr:cxnSp macro="">
      <xdr:nvCxnSpPr>
        <xdr:cNvPr id="256" name="直線コネクタ 255"/>
        <xdr:cNvCxnSpPr/>
      </xdr:nvCxnSpPr>
      <xdr:spPr>
        <a:xfrm flipV="1">
          <a:off x="14782800" y="9909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155575</xdr:rowOff>
    </xdr:to>
    <xdr:cxnSp macro="">
      <xdr:nvCxnSpPr>
        <xdr:cNvPr id="259" name="直線コネクタ 258"/>
        <xdr:cNvCxnSpPr/>
      </xdr:nvCxnSpPr>
      <xdr:spPr>
        <a:xfrm flipV="1">
          <a:off x="13893800" y="9918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155575</xdr:rowOff>
    </xdr:to>
    <xdr:cxnSp macro="">
      <xdr:nvCxnSpPr>
        <xdr:cNvPr id="262" name="直線コネクタ 261"/>
        <xdr:cNvCxnSpPr/>
      </xdr:nvCxnSpPr>
      <xdr:spPr>
        <a:xfrm>
          <a:off x="13004800" y="9918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142875</xdr:rowOff>
    </xdr:from>
    <xdr:to>
      <xdr:col>82</xdr:col>
      <xdr:colOff>158750</xdr:colOff>
      <xdr:row>58</xdr:row>
      <xdr:rowOff>73025</xdr:rowOff>
    </xdr:to>
    <xdr:sp macro="" textlink="">
      <xdr:nvSpPr>
        <xdr:cNvPr id="272" name="楕円 271"/>
        <xdr:cNvSpPr/>
      </xdr:nvSpPr>
      <xdr:spPr>
        <a:xfrm>
          <a:off x="164592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114952</xdr:rowOff>
    </xdr:from>
    <xdr:ext cx="762000" cy="259045"/>
    <xdr:sp macro="" textlink="">
      <xdr:nvSpPr>
        <xdr:cNvPr id="273" name="その他該当値テキスト"/>
        <xdr:cNvSpPr txBox="1"/>
      </xdr:nvSpPr>
      <xdr:spPr>
        <a:xfrm>
          <a:off x="165989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85725</xdr:rowOff>
    </xdr:from>
    <xdr:to>
      <xdr:col>78</xdr:col>
      <xdr:colOff>120650</xdr:colOff>
      <xdr:row>58</xdr:row>
      <xdr:rowOff>15875</xdr:rowOff>
    </xdr:to>
    <xdr:sp macro="" textlink="">
      <xdr:nvSpPr>
        <xdr:cNvPr id="274" name="楕円 273"/>
        <xdr:cNvSpPr/>
      </xdr:nvSpPr>
      <xdr:spPr>
        <a:xfrm>
          <a:off x="15621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26052</xdr:rowOff>
    </xdr:from>
    <xdr:ext cx="736600" cy="259045"/>
    <xdr:sp macro="" textlink="">
      <xdr:nvSpPr>
        <xdr:cNvPr id="275" name="テキスト ボックス 274"/>
        <xdr:cNvSpPr txBox="1"/>
      </xdr:nvSpPr>
      <xdr:spPr>
        <a:xfrm>
          <a:off x="15290800" y="962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78" name="楕円 277"/>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79" name="テキスト ボックス 278"/>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81" name="テキスト ボックス 280"/>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１９年度に下水道事業と農業集落排水事業の二つの会計が法適用に移行したことに伴い、類似団体平均を上回る状況が続いていたが、補助金等の細部の見直しなどの行財政改革により、平成２４年度から類似団体平均を下回る数値で推移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２年度は、経費抑制に努めたことに加え、新型コロナウイルス感染症の影響により、補助金等を財源とする経費執行の減少や、イベントの縮小・取り止めなどが多く、前年度より２．０ポイント改善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58420</xdr:rowOff>
    </xdr:to>
    <xdr:cxnSp macro="">
      <xdr:nvCxnSpPr>
        <xdr:cNvPr id="311" name="直線コネクタ 310"/>
        <xdr:cNvCxnSpPr/>
      </xdr:nvCxnSpPr>
      <xdr:spPr>
        <a:xfrm flipV="1">
          <a:off x="15671800" y="6139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72136</xdr:rowOff>
    </xdr:to>
    <xdr:cxnSp macro="">
      <xdr:nvCxnSpPr>
        <xdr:cNvPr id="314" name="直線コネクタ 313"/>
        <xdr:cNvCxnSpPr/>
      </xdr:nvCxnSpPr>
      <xdr:spPr>
        <a:xfrm flipV="1">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72136</xdr:rowOff>
    </xdr:to>
    <xdr:cxnSp macro="">
      <xdr:nvCxnSpPr>
        <xdr:cNvPr id="317" name="直線コネクタ 316"/>
        <xdr:cNvCxnSpPr/>
      </xdr:nvCxnSpPr>
      <xdr:spPr>
        <a:xfrm>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20" name="直線コネクタ 319"/>
        <xdr:cNvCxnSpPr/>
      </xdr:nvCxnSpPr>
      <xdr:spPr>
        <a:xfrm>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0" name="楕円 329"/>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1"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2" name="楕円 33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3" name="テキスト ボックス 332"/>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5" name="テキスト ボックス 33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6" name="楕円 335"/>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7" name="テキスト ボックス 33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8" name="楕円 33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9" name="テキスト ボックス 33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均よりも大きく上回っていたが、市町合併時に継承した事業債や災害復旧事業債の大部分を償還したことにより、数値が改善している。今後も、元利償還金の減少が見込まれることから改善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76708</xdr:rowOff>
    </xdr:to>
    <xdr:cxnSp macro="">
      <xdr:nvCxnSpPr>
        <xdr:cNvPr id="369" name="直線コネクタ 368"/>
        <xdr:cNvCxnSpPr/>
      </xdr:nvCxnSpPr>
      <xdr:spPr>
        <a:xfrm flipV="1">
          <a:off x="3987800" y="134040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79</xdr:row>
      <xdr:rowOff>83565</xdr:rowOff>
    </xdr:to>
    <xdr:cxnSp macro="">
      <xdr:nvCxnSpPr>
        <xdr:cNvPr id="372" name="直線コネクタ 371"/>
        <xdr:cNvCxnSpPr/>
      </xdr:nvCxnSpPr>
      <xdr:spPr>
        <a:xfrm flipV="1">
          <a:off x="3098800" y="13449808"/>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78994</xdr:rowOff>
    </xdr:from>
    <xdr:to>
      <xdr:col>15</xdr:col>
      <xdr:colOff>98425</xdr:colOff>
      <xdr:row>79</xdr:row>
      <xdr:rowOff>83565</xdr:rowOff>
    </xdr:to>
    <xdr:cxnSp macro="">
      <xdr:nvCxnSpPr>
        <xdr:cNvPr id="375" name="直線コネクタ 374"/>
        <xdr:cNvCxnSpPr/>
      </xdr:nvCxnSpPr>
      <xdr:spPr>
        <a:xfrm>
          <a:off x="2209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78994</xdr:rowOff>
    </xdr:from>
    <xdr:to>
      <xdr:col>11</xdr:col>
      <xdr:colOff>9525</xdr:colOff>
      <xdr:row>79</xdr:row>
      <xdr:rowOff>88137</xdr:rowOff>
    </xdr:to>
    <xdr:cxnSp macro="">
      <xdr:nvCxnSpPr>
        <xdr:cNvPr id="378" name="直線コネクタ 377"/>
        <xdr:cNvCxnSpPr/>
      </xdr:nvCxnSpPr>
      <xdr:spPr>
        <a:xfrm flipV="1">
          <a:off x="1320800" y="13623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8" name="楕円 387"/>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9"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90" name="楕円 389"/>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91" name="テキスト ボックス 39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92" name="楕円 391"/>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93" name="テキスト ボックス 392"/>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28194</xdr:rowOff>
    </xdr:from>
    <xdr:to>
      <xdr:col>11</xdr:col>
      <xdr:colOff>60325</xdr:colOff>
      <xdr:row>79</xdr:row>
      <xdr:rowOff>129794</xdr:rowOff>
    </xdr:to>
    <xdr:sp macro="" textlink="">
      <xdr:nvSpPr>
        <xdr:cNvPr id="394" name="楕円 393"/>
        <xdr:cNvSpPr/>
      </xdr:nvSpPr>
      <xdr:spPr>
        <a:xfrm>
          <a:off x="2159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114571</xdr:rowOff>
    </xdr:from>
    <xdr:ext cx="762000" cy="259045"/>
    <xdr:sp macro="" textlink="">
      <xdr:nvSpPr>
        <xdr:cNvPr id="395" name="テキスト ボックス 394"/>
        <xdr:cNvSpPr txBox="1"/>
      </xdr:nvSpPr>
      <xdr:spPr>
        <a:xfrm>
          <a:off x="1828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96" name="楕円 395"/>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97" name="テキスト ボックス 396"/>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公債費を除く比率は、平成２５年度から類似団体平均を下回っているが、令和２年度は令和元年度と比較し、０．８ポイント悪化したため、類似団体平均との差は縮小した。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今後、行政改革を継続し、職員数の適正管理のほか経常費を主とした経費削減に努め、健全な財政運営を堅持していく。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97282</xdr:rowOff>
    </xdr:to>
    <xdr:cxnSp macro="">
      <xdr:nvCxnSpPr>
        <xdr:cNvPr id="428" name="直線コネクタ 427"/>
        <xdr:cNvCxnSpPr/>
      </xdr:nvCxnSpPr>
      <xdr:spPr>
        <a:xfrm>
          <a:off x="15671800" y="13262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60706</xdr:rowOff>
    </xdr:to>
    <xdr:cxnSp macro="">
      <xdr:nvCxnSpPr>
        <xdr:cNvPr id="431" name="直線コネクタ 430"/>
        <xdr:cNvCxnSpPr/>
      </xdr:nvCxnSpPr>
      <xdr:spPr>
        <a:xfrm>
          <a:off x="14782800" y="131343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117856</xdr:rowOff>
    </xdr:to>
    <xdr:cxnSp macro="">
      <xdr:nvCxnSpPr>
        <xdr:cNvPr id="434" name="直線コネクタ 433"/>
        <xdr:cNvCxnSpPr/>
      </xdr:nvCxnSpPr>
      <xdr:spPr>
        <a:xfrm flipV="1">
          <a:off x="13893800" y="131343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117856</xdr:rowOff>
    </xdr:to>
    <xdr:cxnSp macro="">
      <xdr:nvCxnSpPr>
        <xdr:cNvPr id="437" name="直線コネクタ 436"/>
        <xdr:cNvCxnSpPr/>
      </xdr:nvCxnSpPr>
      <xdr:spPr>
        <a:xfrm>
          <a:off x="13004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7" name="楕円 446"/>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48"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49" name="楕円 448"/>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0" name="テキスト ボックス 449"/>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1" name="楕円 450"/>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2" name="テキスト ボックス 45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3" name="楕円 452"/>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4" name="テキスト ボックス 453"/>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5" name="楕円 454"/>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6" name="テキスト ボックス 455"/>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新潟県柏崎市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32844</xdr:rowOff>
    </xdr:from>
    <xdr:to>
      <xdr:col>29</xdr:col>
      <xdr:colOff>127000</xdr:colOff>
      <xdr:row>16</xdr:row>
      <xdr:rowOff>138490</xdr:rowOff>
    </xdr:to>
    <xdr:cxnSp macro="">
      <xdr:nvCxnSpPr>
        <xdr:cNvPr id="52" name="直線コネクタ 51"/>
        <xdr:cNvCxnSpPr/>
      </xdr:nvCxnSpPr>
      <xdr:spPr bwMode="auto">
        <a:xfrm flipV="1">
          <a:off x="5003800" y="2823669"/>
          <a:ext cx="647700" cy="10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138490</xdr:rowOff>
    </xdr:from>
    <xdr:to>
      <xdr:col>26</xdr:col>
      <xdr:colOff>50800</xdr:colOff>
      <xdr:row>16</xdr:row>
      <xdr:rowOff>138751</xdr:rowOff>
    </xdr:to>
    <xdr:cxnSp macro="">
      <xdr:nvCxnSpPr>
        <xdr:cNvPr id="55" name="直線コネクタ 54"/>
        <xdr:cNvCxnSpPr/>
      </xdr:nvCxnSpPr>
      <xdr:spPr bwMode="auto">
        <a:xfrm flipV="1">
          <a:off x="4305300" y="2929315"/>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138751</xdr:rowOff>
    </xdr:from>
    <xdr:to>
      <xdr:col>22</xdr:col>
      <xdr:colOff>114300</xdr:colOff>
      <xdr:row>16</xdr:row>
      <xdr:rowOff>153692</xdr:rowOff>
    </xdr:to>
    <xdr:cxnSp macro="">
      <xdr:nvCxnSpPr>
        <xdr:cNvPr id="58" name="直線コネクタ 57"/>
        <xdr:cNvCxnSpPr/>
      </xdr:nvCxnSpPr>
      <xdr:spPr bwMode="auto">
        <a:xfrm flipV="1">
          <a:off x="3606800" y="2929576"/>
          <a:ext cx="698500" cy="1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153692</xdr:rowOff>
    </xdr:from>
    <xdr:to>
      <xdr:col>18</xdr:col>
      <xdr:colOff>177800</xdr:colOff>
      <xdr:row>16</xdr:row>
      <xdr:rowOff>156941</xdr:rowOff>
    </xdr:to>
    <xdr:cxnSp macro="">
      <xdr:nvCxnSpPr>
        <xdr:cNvPr id="61" name="直線コネクタ 60"/>
        <xdr:cNvCxnSpPr/>
      </xdr:nvCxnSpPr>
      <xdr:spPr bwMode="auto">
        <a:xfrm flipV="1">
          <a:off x="2908300" y="2944517"/>
          <a:ext cx="698500" cy="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153494</xdr:rowOff>
    </xdr:from>
    <xdr:to>
      <xdr:col>29</xdr:col>
      <xdr:colOff>177800</xdr:colOff>
      <xdr:row>16</xdr:row>
      <xdr:rowOff>83644</xdr:rowOff>
    </xdr:to>
    <xdr:sp macro="" textlink="">
      <xdr:nvSpPr>
        <xdr:cNvPr id="71" name="楕円 70"/>
        <xdr:cNvSpPr/>
      </xdr:nvSpPr>
      <xdr:spPr bwMode="auto">
        <a:xfrm>
          <a:off x="5600700" y="277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170021</xdr:rowOff>
    </xdr:from>
    <xdr:ext cx="762000" cy="259045"/>
    <xdr:sp macro="" textlink="">
      <xdr:nvSpPr>
        <xdr:cNvPr id="72" name="人口1人当たり決算額の推移該当値テキスト130"/>
        <xdr:cNvSpPr txBox="1"/>
      </xdr:nvSpPr>
      <xdr:spPr>
        <a:xfrm>
          <a:off x="5740400" y="261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87690</xdr:rowOff>
    </xdr:from>
    <xdr:to>
      <xdr:col>26</xdr:col>
      <xdr:colOff>101600</xdr:colOff>
      <xdr:row>17</xdr:row>
      <xdr:rowOff>17840</xdr:rowOff>
    </xdr:to>
    <xdr:sp macro="" textlink="">
      <xdr:nvSpPr>
        <xdr:cNvPr id="73" name="楕円 72"/>
        <xdr:cNvSpPr/>
      </xdr:nvSpPr>
      <xdr:spPr bwMode="auto">
        <a:xfrm>
          <a:off x="4953000" y="287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28017</xdr:rowOff>
    </xdr:from>
    <xdr:ext cx="736600" cy="259045"/>
    <xdr:sp macro="" textlink="">
      <xdr:nvSpPr>
        <xdr:cNvPr id="74" name="テキスト ボックス 73"/>
        <xdr:cNvSpPr txBox="1"/>
      </xdr:nvSpPr>
      <xdr:spPr>
        <a:xfrm>
          <a:off x="4622800" y="264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87951</xdr:rowOff>
    </xdr:from>
    <xdr:to>
      <xdr:col>22</xdr:col>
      <xdr:colOff>165100</xdr:colOff>
      <xdr:row>17</xdr:row>
      <xdr:rowOff>18101</xdr:rowOff>
    </xdr:to>
    <xdr:sp macro="" textlink="">
      <xdr:nvSpPr>
        <xdr:cNvPr id="75" name="楕円 74"/>
        <xdr:cNvSpPr/>
      </xdr:nvSpPr>
      <xdr:spPr bwMode="auto">
        <a:xfrm>
          <a:off x="4254500" y="287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28278</xdr:rowOff>
    </xdr:from>
    <xdr:ext cx="762000" cy="259045"/>
    <xdr:sp macro="" textlink="">
      <xdr:nvSpPr>
        <xdr:cNvPr id="76" name="テキスト ボックス 75"/>
        <xdr:cNvSpPr txBox="1"/>
      </xdr:nvSpPr>
      <xdr:spPr>
        <a:xfrm>
          <a:off x="3924300" y="264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102892</xdr:rowOff>
    </xdr:from>
    <xdr:to>
      <xdr:col>19</xdr:col>
      <xdr:colOff>38100</xdr:colOff>
      <xdr:row>17</xdr:row>
      <xdr:rowOff>33042</xdr:rowOff>
    </xdr:to>
    <xdr:sp macro="" textlink="">
      <xdr:nvSpPr>
        <xdr:cNvPr id="77" name="楕円 76"/>
        <xdr:cNvSpPr/>
      </xdr:nvSpPr>
      <xdr:spPr bwMode="auto">
        <a:xfrm>
          <a:off x="3556000" y="289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43219</xdr:rowOff>
    </xdr:from>
    <xdr:ext cx="762000" cy="259045"/>
    <xdr:sp macro="" textlink="">
      <xdr:nvSpPr>
        <xdr:cNvPr id="78" name="テキスト ボックス 77"/>
        <xdr:cNvSpPr txBox="1"/>
      </xdr:nvSpPr>
      <xdr:spPr>
        <a:xfrm>
          <a:off x="3225800" y="266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106141</xdr:rowOff>
    </xdr:from>
    <xdr:to>
      <xdr:col>15</xdr:col>
      <xdr:colOff>101600</xdr:colOff>
      <xdr:row>17</xdr:row>
      <xdr:rowOff>36291</xdr:rowOff>
    </xdr:to>
    <xdr:sp macro="" textlink="">
      <xdr:nvSpPr>
        <xdr:cNvPr id="79" name="楕円 78"/>
        <xdr:cNvSpPr/>
      </xdr:nvSpPr>
      <xdr:spPr bwMode="auto">
        <a:xfrm>
          <a:off x="2857500" y="289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46468</xdr:rowOff>
    </xdr:from>
    <xdr:ext cx="762000" cy="259045"/>
    <xdr:sp macro="" textlink="">
      <xdr:nvSpPr>
        <xdr:cNvPr id="80" name="テキスト ボックス 79"/>
        <xdr:cNvSpPr txBox="1"/>
      </xdr:nvSpPr>
      <xdr:spPr>
        <a:xfrm>
          <a:off x="2527300" y="266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77660</xdr:rowOff>
    </xdr:from>
    <xdr:to>
      <xdr:col>29</xdr:col>
      <xdr:colOff>127000</xdr:colOff>
      <xdr:row>35</xdr:row>
      <xdr:rowOff>79946</xdr:rowOff>
    </xdr:to>
    <xdr:cxnSp macro="">
      <xdr:nvCxnSpPr>
        <xdr:cNvPr id="114" name="直線コネクタ 113"/>
        <xdr:cNvCxnSpPr/>
      </xdr:nvCxnSpPr>
      <xdr:spPr bwMode="auto">
        <a:xfrm>
          <a:off x="5003800" y="6688010"/>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326110</xdr:rowOff>
    </xdr:from>
    <xdr:to>
      <xdr:col>26</xdr:col>
      <xdr:colOff>50800</xdr:colOff>
      <xdr:row>35</xdr:row>
      <xdr:rowOff>77660</xdr:rowOff>
    </xdr:to>
    <xdr:cxnSp macro="">
      <xdr:nvCxnSpPr>
        <xdr:cNvPr id="117" name="直線コネクタ 116"/>
        <xdr:cNvCxnSpPr/>
      </xdr:nvCxnSpPr>
      <xdr:spPr bwMode="auto">
        <a:xfrm>
          <a:off x="4305300" y="6593560"/>
          <a:ext cx="698500" cy="9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56058</xdr:rowOff>
    </xdr:from>
    <xdr:to>
      <xdr:col>22</xdr:col>
      <xdr:colOff>114300</xdr:colOff>
      <xdr:row>34</xdr:row>
      <xdr:rowOff>326110</xdr:rowOff>
    </xdr:to>
    <xdr:cxnSp macro="">
      <xdr:nvCxnSpPr>
        <xdr:cNvPr id="120" name="直線コネクタ 119"/>
        <xdr:cNvCxnSpPr/>
      </xdr:nvCxnSpPr>
      <xdr:spPr bwMode="auto">
        <a:xfrm>
          <a:off x="3606800" y="6323508"/>
          <a:ext cx="698500" cy="27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25464</xdr:rowOff>
    </xdr:from>
    <xdr:to>
      <xdr:col>18</xdr:col>
      <xdr:colOff>177800</xdr:colOff>
      <xdr:row>34</xdr:row>
      <xdr:rowOff>56058</xdr:rowOff>
    </xdr:to>
    <xdr:cxnSp macro="">
      <xdr:nvCxnSpPr>
        <xdr:cNvPr id="123" name="直線コネクタ 122"/>
        <xdr:cNvCxnSpPr/>
      </xdr:nvCxnSpPr>
      <xdr:spPr bwMode="auto">
        <a:xfrm>
          <a:off x="2908300" y="6292914"/>
          <a:ext cx="698500" cy="30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29146</xdr:rowOff>
    </xdr:from>
    <xdr:to>
      <xdr:col>29</xdr:col>
      <xdr:colOff>177800</xdr:colOff>
      <xdr:row>35</xdr:row>
      <xdr:rowOff>130746</xdr:rowOff>
    </xdr:to>
    <xdr:sp macro="" textlink="">
      <xdr:nvSpPr>
        <xdr:cNvPr id="133" name="楕円 132"/>
        <xdr:cNvSpPr/>
      </xdr:nvSpPr>
      <xdr:spPr bwMode="auto">
        <a:xfrm>
          <a:off x="5600700" y="663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217123</xdr:rowOff>
    </xdr:from>
    <xdr:ext cx="762000" cy="259045"/>
    <xdr:sp macro="" textlink="">
      <xdr:nvSpPr>
        <xdr:cNvPr id="134" name="人口1人当たり決算額の推移該当値テキスト445"/>
        <xdr:cNvSpPr txBox="1"/>
      </xdr:nvSpPr>
      <xdr:spPr>
        <a:xfrm>
          <a:off x="5740400" y="648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26860</xdr:rowOff>
    </xdr:from>
    <xdr:to>
      <xdr:col>26</xdr:col>
      <xdr:colOff>101600</xdr:colOff>
      <xdr:row>35</xdr:row>
      <xdr:rowOff>128460</xdr:rowOff>
    </xdr:to>
    <xdr:sp macro="" textlink="">
      <xdr:nvSpPr>
        <xdr:cNvPr id="135" name="楕円 134"/>
        <xdr:cNvSpPr/>
      </xdr:nvSpPr>
      <xdr:spPr bwMode="auto">
        <a:xfrm>
          <a:off x="4953000" y="663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138637</xdr:rowOff>
    </xdr:from>
    <xdr:ext cx="736600" cy="259045"/>
    <xdr:sp macro="" textlink="">
      <xdr:nvSpPr>
        <xdr:cNvPr id="136" name="テキスト ボックス 135"/>
        <xdr:cNvSpPr txBox="1"/>
      </xdr:nvSpPr>
      <xdr:spPr>
        <a:xfrm>
          <a:off x="4622800" y="640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275310</xdr:rowOff>
    </xdr:from>
    <xdr:to>
      <xdr:col>22</xdr:col>
      <xdr:colOff>165100</xdr:colOff>
      <xdr:row>35</xdr:row>
      <xdr:rowOff>34010</xdr:rowOff>
    </xdr:to>
    <xdr:sp macro="" textlink="">
      <xdr:nvSpPr>
        <xdr:cNvPr id="137" name="楕円 136"/>
        <xdr:cNvSpPr/>
      </xdr:nvSpPr>
      <xdr:spPr bwMode="auto">
        <a:xfrm>
          <a:off x="4254500" y="654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44188</xdr:rowOff>
    </xdr:from>
    <xdr:ext cx="762000" cy="259045"/>
    <xdr:sp macro="" textlink="">
      <xdr:nvSpPr>
        <xdr:cNvPr id="138" name="テキスト ボックス 137"/>
        <xdr:cNvSpPr txBox="1"/>
      </xdr:nvSpPr>
      <xdr:spPr>
        <a:xfrm>
          <a:off x="3924300" y="631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5258</xdr:rowOff>
    </xdr:from>
    <xdr:to>
      <xdr:col>19</xdr:col>
      <xdr:colOff>38100</xdr:colOff>
      <xdr:row>34</xdr:row>
      <xdr:rowOff>106858</xdr:rowOff>
    </xdr:to>
    <xdr:sp macro="" textlink="">
      <xdr:nvSpPr>
        <xdr:cNvPr id="139" name="楕円 138"/>
        <xdr:cNvSpPr/>
      </xdr:nvSpPr>
      <xdr:spPr bwMode="auto">
        <a:xfrm>
          <a:off x="35560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117035</xdr:rowOff>
    </xdr:from>
    <xdr:ext cx="762000" cy="259045"/>
    <xdr:sp macro="" textlink="">
      <xdr:nvSpPr>
        <xdr:cNvPr id="140" name="テキスト ボックス 139"/>
        <xdr:cNvSpPr txBox="1"/>
      </xdr:nvSpPr>
      <xdr:spPr>
        <a:xfrm>
          <a:off x="3225800" y="60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317564</xdr:rowOff>
    </xdr:from>
    <xdr:to>
      <xdr:col>15</xdr:col>
      <xdr:colOff>101600</xdr:colOff>
      <xdr:row>34</xdr:row>
      <xdr:rowOff>76264</xdr:rowOff>
    </xdr:to>
    <xdr:sp macro="" textlink="">
      <xdr:nvSpPr>
        <xdr:cNvPr id="141" name="楕円 140"/>
        <xdr:cNvSpPr/>
      </xdr:nvSpPr>
      <xdr:spPr bwMode="auto">
        <a:xfrm>
          <a:off x="2857500" y="624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86441</xdr:rowOff>
    </xdr:from>
    <xdr:ext cx="762000" cy="259045"/>
    <xdr:sp macro="" textlink="">
      <xdr:nvSpPr>
        <xdr:cNvPr id="142" name="テキスト ボックス 141"/>
        <xdr:cNvSpPr txBox="1"/>
      </xdr:nvSpPr>
      <xdr:spPr>
        <a:xfrm>
          <a:off x="2527300" y="601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新潟県柏崎市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81,755
80,842
442.03
59,625,910
57,457,830
2,004,038
24,156,906
46,895,044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80931</xdr:rowOff>
    </xdr:from>
    <xdr:to>
      <xdr:col>24</xdr:col>
      <xdr:colOff>63500</xdr:colOff>
      <xdr:row>34</xdr:row>
      <xdr:rowOff>152349</xdr:rowOff>
    </xdr:to>
    <xdr:cxnSp macro="">
      <xdr:nvCxnSpPr>
        <xdr:cNvPr id="61" name="直線コネクタ 60"/>
        <xdr:cNvCxnSpPr/>
      </xdr:nvCxnSpPr>
      <xdr:spPr>
        <a:xfrm flipV="1">
          <a:off x="3797300" y="5738781"/>
          <a:ext cx="838200" cy="24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152349</xdr:rowOff>
    </xdr:from>
    <xdr:to>
      <xdr:col>19</xdr:col>
      <xdr:colOff>177800</xdr:colOff>
      <xdr:row>35</xdr:row>
      <xdr:rowOff>33877</xdr:rowOff>
    </xdr:to>
    <xdr:cxnSp macro="">
      <xdr:nvCxnSpPr>
        <xdr:cNvPr id="64" name="直線コネクタ 63"/>
        <xdr:cNvCxnSpPr/>
      </xdr:nvCxnSpPr>
      <xdr:spPr>
        <a:xfrm flipV="1">
          <a:off x="2908300" y="5981649"/>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8979</xdr:rowOff>
    </xdr:from>
    <xdr:to>
      <xdr:col>15</xdr:col>
      <xdr:colOff>50800</xdr:colOff>
      <xdr:row>35</xdr:row>
      <xdr:rowOff>33877</xdr:rowOff>
    </xdr:to>
    <xdr:cxnSp macro="">
      <xdr:nvCxnSpPr>
        <xdr:cNvPr id="67" name="直線コネクタ 66"/>
        <xdr:cNvCxnSpPr/>
      </xdr:nvCxnSpPr>
      <xdr:spPr>
        <a:xfrm>
          <a:off x="2019300" y="6009729"/>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167475</xdr:rowOff>
    </xdr:from>
    <xdr:to>
      <xdr:col>10</xdr:col>
      <xdr:colOff>114300</xdr:colOff>
      <xdr:row>35</xdr:row>
      <xdr:rowOff>8979</xdr:rowOff>
    </xdr:to>
    <xdr:cxnSp macro="">
      <xdr:nvCxnSpPr>
        <xdr:cNvPr id="70" name="直線コネクタ 69"/>
        <xdr:cNvCxnSpPr/>
      </xdr:nvCxnSpPr>
      <xdr:spPr>
        <a:xfrm>
          <a:off x="1130300" y="599677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30131</xdr:rowOff>
    </xdr:from>
    <xdr:to>
      <xdr:col>24</xdr:col>
      <xdr:colOff>114300</xdr:colOff>
      <xdr:row>33</xdr:row>
      <xdr:rowOff>131731</xdr:rowOff>
    </xdr:to>
    <xdr:sp macro="" textlink="">
      <xdr:nvSpPr>
        <xdr:cNvPr id="80" name="楕円 79"/>
        <xdr:cNvSpPr/>
      </xdr:nvSpPr>
      <xdr:spPr>
        <a:xfrm>
          <a:off x="4584700" y="56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53008</xdr:rowOff>
    </xdr:from>
    <xdr:ext cx="534377" cy="259045"/>
    <xdr:sp macro="" textlink="">
      <xdr:nvSpPr>
        <xdr:cNvPr id="81" name="人件費該当値テキスト"/>
        <xdr:cNvSpPr txBox="1"/>
      </xdr:nvSpPr>
      <xdr:spPr>
        <a:xfrm>
          <a:off x="4686300" y="55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101549</xdr:rowOff>
    </xdr:from>
    <xdr:to>
      <xdr:col>20</xdr:col>
      <xdr:colOff>38100</xdr:colOff>
      <xdr:row>35</xdr:row>
      <xdr:rowOff>31699</xdr:rowOff>
    </xdr:to>
    <xdr:sp macro="" textlink="">
      <xdr:nvSpPr>
        <xdr:cNvPr id="82" name="楕円 81"/>
        <xdr:cNvSpPr/>
      </xdr:nvSpPr>
      <xdr:spPr>
        <a:xfrm>
          <a:off x="3746500" y="59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48226</xdr:rowOff>
    </xdr:from>
    <xdr:ext cx="534377" cy="259045"/>
    <xdr:sp macro="" textlink="">
      <xdr:nvSpPr>
        <xdr:cNvPr id="83" name="テキスト ボックス 82"/>
        <xdr:cNvSpPr txBox="1"/>
      </xdr:nvSpPr>
      <xdr:spPr>
        <a:xfrm>
          <a:off x="3530111" y="57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154527</xdr:rowOff>
    </xdr:from>
    <xdr:to>
      <xdr:col>15</xdr:col>
      <xdr:colOff>101600</xdr:colOff>
      <xdr:row>35</xdr:row>
      <xdr:rowOff>84677</xdr:rowOff>
    </xdr:to>
    <xdr:sp macro="" textlink="">
      <xdr:nvSpPr>
        <xdr:cNvPr id="84" name="楕円 83"/>
        <xdr:cNvSpPr/>
      </xdr:nvSpPr>
      <xdr:spPr>
        <a:xfrm>
          <a:off x="2857500" y="59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101204</xdr:rowOff>
    </xdr:from>
    <xdr:ext cx="534377" cy="259045"/>
    <xdr:sp macro="" textlink="">
      <xdr:nvSpPr>
        <xdr:cNvPr id="85" name="テキスト ボックス 84"/>
        <xdr:cNvSpPr txBox="1"/>
      </xdr:nvSpPr>
      <xdr:spPr>
        <a:xfrm>
          <a:off x="2641111" y="57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129629</xdr:rowOff>
    </xdr:from>
    <xdr:to>
      <xdr:col>10</xdr:col>
      <xdr:colOff>165100</xdr:colOff>
      <xdr:row>35</xdr:row>
      <xdr:rowOff>59779</xdr:rowOff>
    </xdr:to>
    <xdr:sp macro="" textlink="">
      <xdr:nvSpPr>
        <xdr:cNvPr id="86" name="楕円 85"/>
        <xdr:cNvSpPr/>
      </xdr:nvSpPr>
      <xdr:spPr>
        <a:xfrm>
          <a:off x="1968500" y="59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76306</xdr:rowOff>
    </xdr:from>
    <xdr:ext cx="534377" cy="259045"/>
    <xdr:sp macro="" textlink="">
      <xdr:nvSpPr>
        <xdr:cNvPr id="87" name="テキスト ボックス 86"/>
        <xdr:cNvSpPr txBox="1"/>
      </xdr:nvSpPr>
      <xdr:spPr>
        <a:xfrm>
          <a:off x="1752111" y="57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116675</xdr:rowOff>
    </xdr:from>
    <xdr:to>
      <xdr:col>6</xdr:col>
      <xdr:colOff>38100</xdr:colOff>
      <xdr:row>35</xdr:row>
      <xdr:rowOff>46825</xdr:rowOff>
    </xdr:to>
    <xdr:sp macro="" textlink="">
      <xdr:nvSpPr>
        <xdr:cNvPr id="88" name="楕円 87"/>
        <xdr:cNvSpPr/>
      </xdr:nvSpPr>
      <xdr:spPr>
        <a:xfrm>
          <a:off x="1079500" y="59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63352</xdr:rowOff>
    </xdr:from>
    <xdr:ext cx="534377" cy="259045"/>
    <xdr:sp macro="" textlink="">
      <xdr:nvSpPr>
        <xdr:cNvPr id="89" name="テキスト ボックス 88"/>
        <xdr:cNvSpPr txBox="1"/>
      </xdr:nvSpPr>
      <xdr:spPr>
        <a:xfrm>
          <a:off x="863111" y="572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32231</xdr:rowOff>
    </xdr:from>
    <xdr:to>
      <xdr:col>24</xdr:col>
      <xdr:colOff>63500</xdr:colOff>
      <xdr:row>57</xdr:row>
      <xdr:rowOff>54816</xdr:rowOff>
    </xdr:to>
    <xdr:cxnSp macro="">
      <xdr:nvCxnSpPr>
        <xdr:cNvPr id="117" name="直線コネクタ 116"/>
        <xdr:cNvCxnSpPr/>
      </xdr:nvCxnSpPr>
      <xdr:spPr>
        <a:xfrm flipV="1">
          <a:off x="3797300" y="9804881"/>
          <a:ext cx="8382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54816</xdr:rowOff>
    </xdr:from>
    <xdr:to>
      <xdr:col>19</xdr:col>
      <xdr:colOff>177800</xdr:colOff>
      <xdr:row>57</xdr:row>
      <xdr:rowOff>56069</xdr:rowOff>
    </xdr:to>
    <xdr:cxnSp macro="">
      <xdr:nvCxnSpPr>
        <xdr:cNvPr id="120" name="直線コネクタ 119"/>
        <xdr:cNvCxnSpPr/>
      </xdr:nvCxnSpPr>
      <xdr:spPr>
        <a:xfrm flipV="1">
          <a:off x="2908300" y="9827466"/>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56069</xdr:rowOff>
    </xdr:from>
    <xdr:to>
      <xdr:col>15</xdr:col>
      <xdr:colOff>50800</xdr:colOff>
      <xdr:row>57</xdr:row>
      <xdr:rowOff>58483</xdr:rowOff>
    </xdr:to>
    <xdr:cxnSp macro="">
      <xdr:nvCxnSpPr>
        <xdr:cNvPr id="123" name="直線コネクタ 122"/>
        <xdr:cNvCxnSpPr/>
      </xdr:nvCxnSpPr>
      <xdr:spPr>
        <a:xfrm flipV="1">
          <a:off x="2019300" y="9828719"/>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58483</xdr:rowOff>
    </xdr:from>
    <xdr:to>
      <xdr:col>10</xdr:col>
      <xdr:colOff>114300</xdr:colOff>
      <xdr:row>57</xdr:row>
      <xdr:rowOff>98104</xdr:rowOff>
    </xdr:to>
    <xdr:cxnSp macro="">
      <xdr:nvCxnSpPr>
        <xdr:cNvPr id="126" name="直線コネクタ 125"/>
        <xdr:cNvCxnSpPr/>
      </xdr:nvCxnSpPr>
      <xdr:spPr>
        <a:xfrm flipV="1">
          <a:off x="1130300" y="9831133"/>
          <a:ext cx="889000" cy="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152881</xdr:rowOff>
    </xdr:from>
    <xdr:to>
      <xdr:col>24</xdr:col>
      <xdr:colOff>114300</xdr:colOff>
      <xdr:row>57</xdr:row>
      <xdr:rowOff>83031</xdr:rowOff>
    </xdr:to>
    <xdr:sp macro="" textlink="">
      <xdr:nvSpPr>
        <xdr:cNvPr id="136" name="楕円 135"/>
        <xdr:cNvSpPr/>
      </xdr:nvSpPr>
      <xdr:spPr>
        <a:xfrm>
          <a:off x="4584700" y="97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4308</xdr:rowOff>
    </xdr:from>
    <xdr:ext cx="534377" cy="259045"/>
    <xdr:sp macro="" textlink="">
      <xdr:nvSpPr>
        <xdr:cNvPr id="137" name="物件費該当値テキスト"/>
        <xdr:cNvSpPr txBox="1"/>
      </xdr:nvSpPr>
      <xdr:spPr>
        <a:xfrm>
          <a:off x="4686300" y="96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4016</xdr:rowOff>
    </xdr:from>
    <xdr:to>
      <xdr:col>20</xdr:col>
      <xdr:colOff>38100</xdr:colOff>
      <xdr:row>57</xdr:row>
      <xdr:rowOff>105616</xdr:rowOff>
    </xdr:to>
    <xdr:sp macro="" textlink="">
      <xdr:nvSpPr>
        <xdr:cNvPr id="138" name="楕円 137"/>
        <xdr:cNvSpPr/>
      </xdr:nvSpPr>
      <xdr:spPr>
        <a:xfrm>
          <a:off x="3746500" y="97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122143</xdr:rowOff>
    </xdr:from>
    <xdr:ext cx="534377" cy="259045"/>
    <xdr:sp macro="" textlink="">
      <xdr:nvSpPr>
        <xdr:cNvPr id="139" name="テキスト ボックス 138"/>
        <xdr:cNvSpPr txBox="1"/>
      </xdr:nvSpPr>
      <xdr:spPr>
        <a:xfrm>
          <a:off x="3530111" y="95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5269</xdr:rowOff>
    </xdr:from>
    <xdr:to>
      <xdr:col>15</xdr:col>
      <xdr:colOff>101600</xdr:colOff>
      <xdr:row>57</xdr:row>
      <xdr:rowOff>106869</xdr:rowOff>
    </xdr:to>
    <xdr:sp macro="" textlink="">
      <xdr:nvSpPr>
        <xdr:cNvPr id="140" name="楕円 139"/>
        <xdr:cNvSpPr/>
      </xdr:nvSpPr>
      <xdr:spPr>
        <a:xfrm>
          <a:off x="2857500" y="9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123396</xdr:rowOff>
    </xdr:from>
    <xdr:ext cx="534377" cy="259045"/>
    <xdr:sp macro="" textlink="">
      <xdr:nvSpPr>
        <xdr:cNvPr id="141" name="テキスト ボックス 140"/>
        <xdr:cNvSpPr txBox="1"/>
      </xdr:nvSpPr>
      <xdr:spPr>
        <a:xfrm>
          <a:off x="2641111" y="95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7683</xdr:rowOff>
    </xdr:from>
    <xdr:to>
      <xdr:col>10</xdr:col>
      <xdr:colOff>165100</xdr:colOff>
      <xdr:row>57</xdr:row>
      <xdr:rowOff>109283</xdr:rowOff>
    </xdr:to>
    <xdr:sp macro="" textlink="">
      <xdr:nvSpPr>
        <xdr:cNvPr id="142" name="楕円 141"/>
        <xdr:cNvSpPr/>
      </xdr:nvSpPr>
      <xdr:spPr>
        <a:xfrm>
          <a:off x="1968500" y="97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125810</xdr:rowOff>
    </xdr:from>
    <xdr:ext cx="534377" cy="259045"/>
    <xdr:sp macro="" textlink="">
      <xdr:nvSpPr>
        <xdr:cNvPr id="143" name="テキスト ボックス 142"/>
        <xdr:cNvSpPr txBox="1"/>
      </xdr:nvSpPr>
      <xdr:spPr>
        <a:xfrm>
          <a:off x="1752111" y="95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47304</xdr:rowOff>
    </xdr:from>
    <xdr:to>
      <xdr:col>6</xdr:col>
      <xdr:colOff>38100</xdr:colOff>
      <xdr:row>57</xdr:row>
      <xdr:rowOff>148904</xdr:rowOff>
    </xdr:to>
    <xdr:sp macro="" textlink="">
      <xdr:nvSpPr>
        <xdr:cNvPr id="144" name="楕円 143"/>
        <xdr:cNvSpPr/>
      </xdr:nvSpPr>
      <xdr:spPr>
        <a:xfrm>
          <a:off x="1079500" y="981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165431</xdr:rowOff>
    </xdr:from>
    <xdr:ext cx="534377" cy="259045"/>
    <xdr:sp macro="" textlink="">
      <xdr:nvSpPr>
        <xdr:cNvPr id="145" name="テキスト ボックス 144"/>
        <xdr:cNvSpPr txBox="1"/>
      </xdr:nvSpPr>
      <xdr:spPr>
        <a:xfrm>
          <a:off x="863111" y="959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61176</xdr:rowOff>
    </xdr:from>
    <xdr:to>
      <xdr:col>24</xdr:col>
      <xdr:colOff>63500</xdr:colOff>
      <xdr:row>75</xdr:row>
      <xdr:rowOff>71977</xdr:rowOff>
    </xdr:to>
    <xdr:cxnSp macro="">
      <xdr:nvCxnSpPr>
        <xdr:cNvPr id="170" name="直線コネクタ 169"/>
        <xdr:cNvCxnSpPr/>
      </xdr:nvCxnSpPr>
      <xdr:spPr>
        <a:xfrm flipV="1">
          <a:off x="3797300" y="12405576"/>
          <a:ext cx="838200" cy="5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101638</xdr:rowOff>
    </xdr:from>
    <xdr:to>
      <xdr:col>19</xdr:col>
      <xdr:colOff>177800</xdr:colOff>
      <xdr:row>75</xdr:row>
      <xdr:rowOff>71977</xdr:rowOff>
    </xdr:to>
    <xdr:cxnSp macro="">
      <xdr:nvCxnSpPr>
        <xdr:cNvPr id="173" name="直線コネクタ 172"/>
        <xdr:cNvCxnSpPr/>
      </xdr:nvCxnSpPr>
      <xdr:spPr>
        <a:xfrm>
          <a:off x="2908300" y="12788938"/>
          <a:ext cx="889000" cy="1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79864</xdr:rowOff>
    </xdr:from>
    <xdr:to>
      <xdr:col>15</xdr:col>
      <xdr:colOff>50800</xdr:colOff>
      <xdr:row>74</xdr:row>
      <xdr:rowOff>101638</xdr:rowOff>
    </xdr:to>
    <xdr:cxnSp macro="">
      <xdr:nvCxnSpPr>
        <xdr:cNvPr id="176" name="直線コネクタ 175"/>
        <xdr:cNvCxnSpPr/>
      </xdr:nvCxnSpPr>
      <xdr:spPr>
        <a:xfrm>
          <a:off x="2019300" y="12424264"/>
          <a:ext cx="889000" cy="36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79864</xdr:rowOff>
    </xdr:from>
    <xdr:to>
      <xdr:col>10</xdr:col>
      <xdr:colOff>114300</xdr:colOff>
      <xdr:row>74</xdr:row>
      <xdr:rowOff>68834</xdr:rowOff>
    </xdr:to>
    <xdr:cxnSp macro="">
      <xdr:nvCxnSpPr>
        <xdr:cNvPr id="179" name="直線コネクタ 178"/>
        <xdr:cNvCxnSpPr/>
      </xdr:nvCxnSpPr>
      <xdr:spPr>
        <a:xfrm flipV="1">
          <a:off x="1130300" y="12424264"/>
          <a:ext cx="889000" cy="3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10376</xdr:rowOff>
    </xdr:from>
    <xdr:to>
      <xdr:col>24</xdr:col>
      <xdr:colOff>114300</xdr:colOff>
      <xdr:row>72</xdr:row>
      <xdr:rowOff>111976</xdr:rowOff>
    </xdr:to>
    <xdr:sp macro="" textlink="">
      <xdr:nvSpPr>
        <xdr:cNvPr id="189" name="楕円 188"/>
        <xdr:cNvSpPr/>
      </xdr:nvSpPr>
      <xdr:spPr>
        <a:xfrm>
          <a:off x="4584700" y="123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33253</xdr:rowOff>
    </xdr:from>
    <xdr:ext cx="534377" cy="259045"/>
    <xdr:sp macro="" textlink="">
      <xdr:nvSpPr>
        <xdr:cNvPr id="190" name="維持補修費該当値テキスト"/>
        <xdr:cNvSpPr txBox="1"/>
      </xdr:nvSpPr>
      <xdr:spPr>
        <a:xfrm>
          <a:off x="4686300" y="122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21177</xdr:rowOff>
    </xdr:from>
    <xdr:to>
      <xdr:col>20</xdr:col>
      <xdr:colOff>38100</xdr:colOff>
      <xdr:row>75</xdr:row>
      <xdr:rowOff>122777</xdr:rowOff>
    </xdr:to>
    <xdr:sp macro="" textlink="">
      <xdr:nvSpPr>
        <xdr:cNvPr id="191" name="楕円 190"/>
        <xdr:cNvSpPr/>
      </xdr:nvSpPr>
      <xdr:spPr>
        <a:xfrm>
          <a:off x="3746500" y="128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139304</xdr:rowOff>
    </xdr:from>
    <xdr:ext cx="469744" cy="259045"/>
    <xdr:sp macro="" textlink="">
      <xdr:nvSpPr>
        <xdr:cNvPr id="192" name="テキスト ボックス 191"/>
        <xdr:cNvSpPr txBox="1"/>
      </xdr:nvSpPr>
      <xdr:spPr>
        <a:xfrm>
          <a:off x="3562428" y="1265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50838</xdr:rowOff>
    </xdr:from>
    <xdr:to>
      <xdr:col>15</xdr:col>
      <xdr:colOff>101600</xdr:colOff>
      <xdr:row>74</xdr:row>
      <xdr:rowOff>152438</xdr:rowOff>
    </xdr:to>
    <xdr:sp macro="" textlink="">
      <xdr:nvSpPr>
        <xdr:cNvPr id="193" name="楕円 192"/>
        <xdr:cNvSpPr/>
      </xdr:nvSpPr>
      <xdr:spPr>
        <a:xfrm>
          <a:off x="2857500" y="127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168965</xdr:rowOff>
    </xdr:from>
    <xdr:ext cx="534377" cy="259045"/>
    <xdr:sp macro="" textlink="">
      <xdr:nvSpPr>
        <xdr:cNvPr id="194" name="テキスト ボックス 193"/>
        <xdr:cNvSpPr txBox="1"/>
      </xdr:nvSpPr>
      <xdr:spPr>
        <a:xfrm>
          <a:off x="2641111" y="125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29064</xdr:rowOff>
    </xdr:from>
    <xdr:to>
      <xdr:col>10</xdr:col>
      <xdr:colOff>165100</xdr:colOff>
      <xdr:row>72</xdr:row>
      <xdr:rowOff>130664</xdr:rowOff>
    </xdr:to>
    <xdr:sp macro="" textlink="">
      <xdr:nvSpPr>
        <xdr:cNvPr id="195" name="楕円 194"/>
        <xdr:cNvSpPr/>
      </xdr:nvSpPr>
      <xdr:spPr>
        <a:xfrm>
          <a:off x="1968500" y="123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147191</xdr:rowOff>
    </xdr:from>
    <xdr:ext cx="534377" cy="259045"/>
    <xdr:sp macro="" textlink="">
      <xdr:nvSpPr>
        <xdr:cNvPr id="196" name="テキスト ボックス 195"/>
        <xdr:cNvSpPr txBox="1"/>
      </xdr:nvSpPr>
      <xdr:spPr>
        <a:xfrm>
          <a:off x="1752111" y="121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18034</xdr:rowOff>
    </xdr:from>
    <xdr:to>
      <xdr:col>6</xdr:col>
      <xdr:colOff>38100</xdr:colOff>
      <xdr:row>74</xdr:row>
      <xdr:rowOff>119634</xdr:rowOff>
    </xdr:to>
    <xdr:sp macro="" textlink="">
      <xdr:nvSpPr>
        <xdr:cNvPr id="197" name="楕円 196"/>
        <xdr:cNvSpPr/>
      </xdr:nvSpPr>
      <xdr:spPr>
        <a:xfrm>
          <a:off x="1079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136161</xdr:rowOff>
    </xdr:from>
    <xdr:ext cx="534377" cy="259045"/>
    <xdr:sp macro="" textlink="">
      <xdr:nvSpPr>
        <xdr:cNvPr id="198" name="テキスト ボックス 197"/>
        <xdr:cNvSpPr txBox="1"/>
      </xdr:nvSpPr>
      <xdr:spPr>
        <a:xfrm>
          <a:off x="863111" y="12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15317</xdr:rowOff>
    </xdr:from>
    <xdr:to>
      <xdr:col>24</xdr:col>
      <xdr:colOff>63500</xdr:colOff>
      <xdr:row>98</xdr:row>
      <xdr:rowOff>48628</xdr:rowOff>
    </xdr:to>
    <xdr:cxnSp macro="">
      <xdr:nvCxnSpPr>
        <xdr:cNvPr id="228" name="直線コネクタ 227"/>
        <xdr:cNvCxnSpPr/>
      </xdr:nvCxnSpPr>
      <xdr:spPr>
        <a:xfrm>
          <a:off x="3797300" y="16817417"/>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15317</xdr:rowOff>
    </xdr:from>
    <xdr:to>
      <xdr:col>19</xdr:col>
      <xdr:colOff>177800</xdr:colOff>
      <xdr:row>98</xdr:row>
      <xdr:rowOff>59232</xdr:rowOff>
    </xdr:to>
    <xdr:cxnSp macro="">
      <xdr:nvCxnSpPr>
        <xdr:cNvPr id="231" name="直線コネクタ 230"/>
        <xdr:cNvCxnSpPr/>
      </xdr:nvCxnSpPr>
      <xdr:spPr>
        <a:xfrm flipV="1">
          <a:off x="2908300" y="16817417"/>
          <a:ext cx="889000" cy="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43878</xdr:rowOff>
    </xdr:from>
    <xdr:to>
      <xdr:col>15</xdr:col>
      <xdr:colOff>50800</xdr:colOff>
      <xdr:row>98</xdr:row>
      <xdr:rowOff>59232</xdr:rowOff>
    </xdr:to>
    <xdr:cxnSp macro="">
      <xdr:nvCxnSpPr>
        <xdr:cNvPr id="234" name="直線コネクタ 233"/>
        <xdr:cNvCxnSpPr/>
      </xdr:nvCxnSpPr>
      <xdr:spPr>
        <a:xfrm>
          <a:off x="2019300" y="1684597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33592</xdr:rowOff>
    </xdr:from>
    <xdr:to>
      <xdr:col>10</xdr:col>
      <xdr:colOff>114300</xdr:colOff>
      <xdr:row>98</xdr:row>
      <xdr:rowOff>43878</xdr:rowOff>
    </xdr:to>
    <xdr:cxnSp macro="">
      <xdr:nvCxnSpPr>
        <xdr:cNvPr id="237" name="直線コネクタ 236"/>
        <xdr:cNvCxnSpPr/>
      </xdr:nvCxnSpPr>
      <xdr:spPr>
        <a:xfrm>
          <a:off x="1130300" y="16835692"/>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169278</xdr:rowOff>
    </xdr:from>
    <xdr:to>
      <xdr:col>24</xdr:col>
      <xdr:colOff>114300</xdr:colOff>
      <xdr:row>98</xdr:row>
      <xdr:rowOff>99428</xdr:rowOff>
    </xdr:to>
    <xdr:sp macro="" textlink="">
      <xdr:nvSpPr>
        <xdr:cNvPr id="247" name="楕円 246"/>
        <xdr:cNvSpPr/>
      </xdr:nvSpPr>
      <xdr:spPr>
        <a:xfrm>
          <a:off x="4584700" y="167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147705</xdr:rowOff>
    </xdr:from>
    <xdr:ext cx="534377" cy="259045"/>
    <xdr:sp macro="" textlink="">
      <xdr:nvSpPr>
        <xdr:cNvPr id="248" name="扶助費該当値テキスト"/>
        <xdr:cNvSpPr txBox="1"/>
      </xdr:nvSpPr>
      <xdr:spPr>
        <a:xfrm>
          <a:off x="4686300" y="167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135967</xdr:rowOff>
    </xdr:from>
    <xdr:to>
      <xdr:col>20</xdr:col>
      <xdr:colOff>38100</xdr:colOff>
      <xdr:row>98</xdr:row>
      <xdr:rowOff>66117</xdr:rowOff>
    </xdr:to>
    <xdr:sp macro="" textlink="">
      <xdr:nvSpPr>
        <xdr:cNvPr id="249" name="楕円 248"/>
        <xdr:cNvSpPr/>
      </xdr:nvSpPr>
      <xdr:spPr>
        <a:xfrm>
          <a:off x="3746500" y="167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57244</xdr:rowOff>
    </xdr:from>
    <xdr:ext cx="534377" cy="259045"/>
    <xdr:sp macro="" textlink="">
      <xdr:nvSpPr>
        <xdr:cNvPr id="250" name="テキスト ボックス 249"/>
        <xdr:cNvSpPr txBox="1"/>
      </xdr:nvSpPr>
      <xdr:spPr>
        <a:xfrm>
          <a:off x="3530111" y="168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8432</xdr:rowOff>
    </xdr:from>
    <xdr:to>
      <xdr:col>15</xdr:col>
      <xdr:colOff>101600</xdr:colOff>
      <xdr:row>98</xdr:row>
      <xdr:rowOff>110032</xdr:rowOff>
    </xdr:to>
    <xdr:sp macro="" textlink="">
      <xdr:nvSpPr>
        <xdr:cNvPr id="251" name="楕円 250"/>
        <xdr:cNvSpPr/>
      </xdr:nvSpPr>
      <xdr:spPr>
        <a:xfrm>
          <a:off x="28575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101159</xdr:rowOff>
    </xdr:from>
    <xdr:ext cx="534377" cy="259045"/>
    <xdr:sp macro="" textlink="">
      <xdr:nvSpPr>
        <xdr:cNvPr id="252" name="テキスト ボックス 251"/>
        <xdr:cNvSpPr txBox="1"/>
      </xdr:nvSpPr>
      <xdr:spPr>
        <a:xfrm>
          <a:off x="2641111" y="169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164528</xdr:rowOff>
    </xdr:from>
    <xdr:to>
      <xdr:col>10</xdr:col>
      <xdr:colOff>165100</xdr:colOff>
      <xdr:row>98</xdr:row>
      <xdr:rowOff>94678</xdr:rowOff>
    </xdr:to>
    <xdr:sp macro="" textlink="">
      <xdr:nvSpPr>
        <xdr:cNvPr id="253" name="楕円 252"/>
        <xdr:cNvSpPr/>
      </xdr:nvSpPr>
      <xdr:spPr>
        <a:xfrm>
          <a:off x="1968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85805</xdr:rowOff>
    </xdr:from>
    <xdr:ext cx="534377" cy="259045"/>
    <xdr:sp macro="" textlink="">
      <xdr:nvSpPr>
        <xdr:cNvPr id="254" name="テキスト ボックス 253"/>
        <xdr:cNvSpPr txBox="1"/>
      </xdr:nvSpPr>
      <xdr:spPr>
        <a:xfrm>
          <a:off x="1752111" y="168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154242</xdr:rowOff>
    </xdr:from>
    <xdr:to>
      <xdr:col>6</xdr:col>
      <xdr:colOff>38100</xdr:colOff>
      <xdr:row>98</xdr:row>
      <xdr:rowOff>84392</xdr:rowOff>
    </xdr:to>
    <xdr:sp macro="" textlink="">
      <xdr:nvSpPr>
        <xdr:cNvPr id="255" name="楕円 254"/>
        <xdr:cNvSpPr/>
      </xdr:nvSpPr>
      <xdr:spPr>
        <a:xfrm>
          <a:off x="1079500" y="167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75519</xdr:rowOff>
    </xdr:from>
    <xdr:ext cx="534377" cy="259045"/>
    <xdr:sp macro="" textlink="">
      <xdr:nvSpPr>
        <xdr:cNvPr id="256" name="テキスト ボックス 255"/>
        <xdr:cNvSpPr txBox="1"/>
      </xdr:nvSpPr>
      <xdr:spPr>
        <a:xfrm>
          <a:off x="863111" y="168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54062</xdr:rowOff>
    </xdr:from>
    <xdr:to>
      <xdr:col>55</xdr:col>
      <xdr:colOff>0</xdr:colOff>
      <xdr:row>37</xdr:row>
      <xdr:rowOff>33346</xdr:rowOff>
    </xdr:to>
    <xdr:cxnSp macro="">
      <xdr:nvCxnSpPr>
        <xdr:cNvPr id="283" name="直線コネクタ 282"/>
        <xdr:cNvCxnSpPr/>
      </xdr:nvCxnSpPr>
      <xdr:spPr>
        <a:xfrm flipV="1">
          <a:off x="9639300" y="5883362"/>
          <a:ext cx="838200" cy="49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33346</xdr:rowOff>
    </xdr:from>
    <xdr:to>
      <xdr:col>50</xdr:col>
      <xdr:colOff>114300</xdr:colOff>
      <xdr:row>37</xdr:row>
      <xdr:rowOff>59782</xdr:rowOff>
    </xdr:to>
    <xdr:cxnSp macro="">
      <xdr:nvCxnSpPr>
        <xdr:cNvPr id="286" name="直線コネクタ 285"/>
        <xdr:cNvCxnSpPr/>
      </xdr:nvCxnSpPr>
      <xdr:spPr>
        <a:xfrm flipV="1">
          <a:off x="8750300" y="6376996"/>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22305</xdr:rowOff>
    </xdr:from>
    <xdr:to>
      <xdr:col>45</xdr:col>
      <xdr:colOff>177800</xdr:colOff>
      <xdr:row>37</xdr:row>
      <xdr:rowOff>59782</xdr:rowOff>
    </xdr:to>
    <xdr:cxnSp macro="">
      <xdr:nvCxnSpPr>
        <xdr:cNvPr id="289" name="直線コネクタ 288"/>
        <xdr:cNvCxnSpPr/>
      </xdr:nvCxnSpPr>
      <xdr:spPr>
        <a:xfrm>
          <a:off x="7861300" y="6365955"/>
          <a:ext cx="8890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16590</xdr:rowOff>
    </xdr:from>
    <xdr:to>
      <xdr:col>41</xdr:col>
      <xdr:colOff>50800</xdr:colOff>
      <xdr:row>37</xdr:row>
      <xdr:rowOff>22305</xdr:rowOff>
    </xdr:to>
    <xdr:cxnSp macro="">
      <xdr:nvCxnSpPr>
        <xdr:cNvPr id="292" name="直線コネクタ 291"/>
        <xdr:cNvCxnSpPr/>
      </xdr:nvCxnSpPr>
      <xdr:spPr>
        <a:xfrm>
          <a:off x="6972300" y="63602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3262</xdr:rowOff>
    </xdr:from>
    <xdr:to>
      <xdr:col>55</xdr:col>
      <xdr:colOff>50800</xdr:colOff>
      <xdr:row>34</xdr:row>
      <xdr:rowOff>104862</xdr:rowOff>
    </xdr:to>
    <xdr:sp macro="" textlink="">
      <xdr:nvSpPr>
        <xdr:cNvPr id="302" name="楕円 301"/>
        <xdr:cNvSpPr/>
      </xdr:nvSpPr>
      <xdr:spPr>
        <a:xfrm>
          <a:off x="10426700" y="58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26139</xdr:rowOff>
    </xdr:from>
    <xdr:ext cx="599010" cy="259045"/>
    <xdr:sp macro="" textlink="">
      <xdr:nvSpPr>
        <xdr:cNvPr id="303" name="補助費等該当値テキスト"/>
        <xdr:cNvSpPr txBox="1"/>
      </xdr:nvSpPr>
      <xdr:spPr>
        <a:xfrm>
          <a:off x="10528300" y="568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153996</xdr:rowOff>
    </xdr:from>
    <xdr:to>
      <xdr:col>50</xdr:col>
      <xdr:colOff>165100</xdr:colOff>
      <xdr:row>37</xdr:row>
      <xdr:rowOff>84146</xdr:rowOff>
    </xdr:to>
    <xdr:sp macro="" textlink="">
      <xdr:nvSpPr>
        <xdr:cNvPr id="304" name="楕円 303"/>
        <xdr:cNvSpPr/>
      </xdr:nvSpPr>
      <xdr:spPr>
        <a:xfrm>
          <a:off x="9588500" y="632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100673</xdr:rowOff>
    </xdr:from>
    <xdr:ext cx="534377" cy="259045"/>
    <xdr:sp macro="" textlink="">
      <xdr:nvSpPr>
        <xdr:cNvPr id="305" name="テキスト ボックス 304"/>
        <xdr:cNvSpPr txBox="1"/>
      </xdr:nvSpPr>
      <xdr:spPr>
        <a:xfrm>
          <a:off x="9372111" y="610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8982</xdr:rowOff>
    </xdr:from>
    <xdr:to>
      <xdr:col>46</xdr:col>
      <xdr:colOff>38100</xdr:colOff>
      <xdr:row>37</xdr:row>
      <xdr:rowOff>110582</xdr:rowOff>
    </xdr:to>
    <xdr:sp macro="" textlink="">
      <xdr:nvSpPr>
        <xdr:cNvPr id="306" name="楕円 305"/>
        <xdr:cNvSpPr/>
      </xdr:nvSpPr>
      <xdr:spPr>
        <a:xfrm>
          <a:off x="8699500" y="63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127109</xdr:rowOff>
    </xdr:from>
    <xdr:ext cx="534377" cy="259045"/>
    <xdr:sp macro="" textlink="">
      <xdr:nvSpPr>
        <xdr:cNvPr id="307" name="テキスト ボックス 306"/>
        <xdr:cNvSpPr txBox="1"/>
      </xdr:nvSpPr>
      <xdr:spPr>
        <a:xfrm>
          <a:off x="8483111" y="61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142955</xdr:rowOff>
    </xdr:from>
    <xdr:to>
      <xdr:col>41</xdr:col>
      <xdr:colOff>101600</xdr:colOff>
      <xdr:row>37</xdr:row>
      <xdr:rowOff>73105</xdr:rowOff>
    </xdr:to>
    <xdr:sp macro="" textlink="">
      <xdr:nvSpPr>
        <xdr:cNvPr id="308" name="楕円 307"/>
        <xdr:cNvSpPr/>
      </xdr:nvSpPr>
      <xdr:spPr>
        <a:xfrm>
          <a:off x="7810500" y="63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89632</xdr:rowOff>
    </xdr:from>
    <xdr:ext cx="534377" cy="259045"/>
    <xdr:sp macro="" textlink="">
      <xdr:nvSpPr>
        <xdr:cNvPr id="309" name="テキスト ボックス 308"/>
        <xdr:cNvSpPr txBox="1"/>
      </xdr:nvSpPr>
      <xdr:spPr>
        <a:xfrm>
          <a:off x="7594111" y="60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137240</xdr:rowOff>
    </xdr:from>
    <xdr:to>
      <xdr:col>36</xdr:col>
      <xdr:colOff>165100</xdr:colOff>
      <xdr:row>37</xdr:row>
      <xdr:rowOff>67390</xdr:rowOff>
    </xdr:to>
    <xdr:sp macro="" textlink="">
      <xdr:nvSpPr>
        <xdr:cNvPr id="310" name="楕円 309"/>
        <xdr:cNvSpPr/>
      </xdr:nvSpPr>
      <xdr:spPr>
        <a:xfrm>
          <a:off x="6921500" y="63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83917</xdr:rowOff>
    </xdr:from>
    <xdr:ext cx="534377" cy="259045"/>
    <xdr:sp macro="" textlink="">
      <xdr:nvSpPr>
        <xdr:cNvPr id="311" name="テキスト ボックス 310"/>
        <xdr:cNvSpPr txBox="1"/>
      </xdr:nvSpPr>
      <xdr:spPr>
        <a:xfrm>
          <a:off x="6705111" y="60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159239</xdr:rowOff>
    </xdr:from>
    <xdr:to>
      <xdr:col>55</xdr:col>
      <xdr:colOff>0</xdr:colOff>
      <xdr:row>57</xdr:row>
      <xdr:rowOff>106543</xdr:rowOff>
    </xdr:to>
    <xdr:cxnSp macro="">
      <xdr:nvCxnSpPr>
        <xdr:cNvPr id="342" name="直線コネクタ 341"/>
        <xdr:cNvCxnSpPr/>
      </xdr:nvCxnSpPr>
      <xdr:spPr>
        <a:xfrm flipV="1">
          <a:off x="9639300" y="9760439"/>
          <a:ext cx="838200" cy="1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106543</xdr:rowOff>
    </xdr:from>
    <xdr:to>
      <xdr:col>50</xdr:col>
      <xdr:colOff>114300</xdr:colOff>
      <xdr:row>58</xdr:row>
      <xdr:rowOff>21510</xdr:rowOff>
    </xdr:to>
    <xdr:cxnSp macro="">
      <xdr:nvCxnSpPr>
        <xdr:cNvPr id="345" name="直線コネクタ 344"/>
        <xdr:cNvCxnSpPr/>
      </xdr:nvCxnSpPr>
      <xdr:spPr>
        <a:xfrm flipV="1">
          <a:off x="8750300" y="9879193"/>
          <a:ext cx="889000" cy="8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10541</xdr:rowOff>
    </xdr:from>
    <xdr:to>
      <xdr:col>45</xdr:col>
      <xdr:colOff>177800</xdr:colOff>
      <xdr:row>58</xdr:row>
      <xdr:rowOff>21510</xdr:rowOff>
    </xdr:to>
    <xdr:cxnSp macro="">
      <xdr:nvCxnSpPr>
        <xdr:cNvPr id="348" name="直線コネクタ 347"/>
        <xdr:cNvCxnSpPr/>
      </xdr:nvCxnSpPr>
      <xdr:spPr>
        <a:xfrm>
          <a:off x="7861300" y="9954641"/>
          <a:ext cx="889000" cy="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10541</xdr:rowOff>
    </xdr:from>
    <xdr:to>
      <xdr:col>41</xdr:col>
      <xdr:colOff>50800</xdr:colOff>
      <xdr:row>58</xdr:row>
      <xdr:rowOff>12526</xdr:rowOff>
    </xdr:to>
    <xdr:cxnSp macro="">
      <xdr:nvCxnSpPr>
        <xdr:cNvPr id="351" name="直線コネクタ 350"/>
        <xdr:cNvCxnSpPr/>
      </xdr:nvCxnSpPr>
      <xdr:spPr>
        <a:xfrm flipV="1">
          <a:off x="6972300" y="9954641"/>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108439</xdr:rowOff>
    </xdr:from>
    <xdr:to>
      <xdr:col>55</xdr:col>
      <xdr:colOff>50800</xdr:colOff>
      <xdr:row>57</xdr:row>
      <xdr:rowOff>38589</xdr:rowOff>
    </xdr:to>
    <xdr:sp macro="" textlink="">
      <xdr:nvSpPr>
        <xdr:cNvPr id="361" name="楕円 360"/>
        <xdr:cNvSpPr/>
      </xdr:nvSpPr>
      <xdr:spPr>
        <a:xfrm>
          <a:off x="10426700" y="9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131316</xdr:rowOff>
    </xdr:from>
    <xdr:ext cx="599010" cy="259045"/>
    <xdr:sp macro="" textlink="">
      <xdr:nvSpPr>
        <xdr:cNvPr id="362" name="普通建設事業費該当値テキスト"/>
        <xdr:cNvSpPr txBox="1"/>
      </xdr:nvSpPr>
      <xdr:spPr>
        <a:xfrm>
          <a:off x="10528300" y="956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55743</xdr:rowOff>
    </xdr:from>
    <xdr:to>
      <xdr:col>50</xdr:col>
      <xdr:colOff>165100</xdr:colOff>
      <xdr:row>57</xdr:row>
      <xdr:rowOff>157343</xdr:rowOff>
    </xdr:to>
    <xdr:sp macro="" textlink="">
      <xdr:nvSpPr>
        <xdr:cNvPr id="363" name="楕円 362"/>
        <xdr:cNvSpPr/>
      </xdr:nvSpPr>
      <xdr:spPr>
        <a:xfrm>
          <a:off x="9588500" y="9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2420</xdr:rowOff>
    </xdr:from>
    <xdr:ext cx="599010" cy="259045"/>
    <xdr:sp macro="" textlink="">
      <xdr:nvSpPr>
        <xdr:cNvPr id="364" name="テキスト ボックス 363"/>
        <xdr:cNvSpPr txBox="1"/>
      </xdr:nvSpPr>
      <xdr:spPr>
        <a:xfrm>
          <a:off x="9339795" y="96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142160</xdr:rowOff>
    </xdr:from>
    <xdr:to>
      <xdr:col>46</xdr:col>
      <xdr:colOff>38100</xdr:colOff>
      <xdr:row>58</xdr:row>
      <xdr:rowOff>72310</xdr:rowOff>
    </xdr:to>
    <xdr:sp macro="" textlink="">
      <xdr:nvSpPr>
        <xdr:cNvPr id="365" name="楕円 364"/>
        <xdr:cNvSpPr/>
      </xdr:nvSpPr>
      <xdr:spPr>
        <a:xfrm>
          <a:off x="8699500" y="99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88837</xdr:rowOff>
    </xdr:from>
    <xdr:ext cx="534377" cy="259045"/>
    <xdr:sp macro="" textlink="">
      <xdr:nvSpPr>
        <xdr:cNvPr id="366" name="テキスト ボックス 365"/>
        <xdr:cNvSpPr txBox="1"/>
      </xdr:nvSpPr>
      <xdr:spPr>
        <a:xfrm>
          <a:off x="8483111" y="969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131191</xdr:rowOff>
    </xdr:from>
    <xdr:to>
      <xdr:col>41</xdr:col>
      <xdr:colOff>101600</xdr:colOff>
      <xdr:row>58</xdr:row>
      <xdr:rowOff>61341</xdr:rowOff>
    </xdr:to>
    <xdr:sp macro="" textlink="">
      <xdr:nvSpPr>
        <xdr:cNvPr id="367" name="楕円 366"/>
        <xdr:cNvSpPr/>
      </xdr:nvSpPr>
      <xdr:spPr>
        <a:xfrm>
          <a:off x="7810500" y="99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77868</xdr:rowOff>
    </xdr:from>
    <xdr:ext cx="534377" cy="259045"/>
    <xdr:sp macro="" textlink="">
      <xdr:nvSpPr>
        <xdr:cNvPr id="368" name="テキスト ボックス 367"/>
        <xdr:cNvSpPr txBox="1"/>
      </xdr:nvSpPr>
      <xdr:spPr>
        <a:xfrm>
          <a:off x="7594111" y="967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133176</xdr:rowOff>
    </xdr:from>
    <xdr:to>
      <xdr:col>36</xdr:col>
      <xdr:colOff>165100</xdr:colOff>
      <xdr:row>58</xdr:row>
      <xdr:rowOff>63326</xdr:rowOff>
    </xdr:to>
    <xdr:sp macro="" textlink="">
      <xdr:nvSpPr>
        <xdr:cNvPr id="369" name="楕円 368"/>
        <xdr:cNvSpPr/>
      </xdr:nvSpPr>
      <xdr:spPr>
        <a:xfrm>
          <a:off x="6921500" y="990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79853</xdr:rowOff>
    </xdr:from>
    <xdr:ext cx="534377" cy="259045"/>
    <xdr:sp macro="" textlink="">
      <xdr:nvSpPr>
        <xdr:cNvPr id="370" name="テキスト ボックス 369"/>
        <xdr:cNvSpPr txBox="1"/>
      </xdr:nvSpPr>
      <xdr:spPr>
        <a:xfrm>
          <a:off x="6705111" y="968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111179</xdr:rowOff>
    </xdr:from>
    <xdr:to>
      <xdr:col>55</xdr:col>
      <xdr:colOff>0</xdr:colOff>
      <xdr:row>77</xdr:row>
      <xdr:rowOff>132490</xdr:rowOff>
    </xdr:to>
    <xdr:cxnSp macro="">
      <xdr:nvCxnSpPr>
        <xdr:cNvPr id="397" name="直線コネクタ 396"/>
        <xdr:cNvCxnSpPr/>
      </xdr:nvCxnSpPr>
      <xdr:spPr>
        <a:xfrm flipV="1">
          <a:off x="9639300" y="13141379"/>
          <a:ext cx="838200" cy="19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132490</xdr:rowOff>
    </xdr:from>
    <xdr:to>
      <xdr:col>50</xdr:col>
      <xdr:colOff>114300</xdr:colOff>
      <xdr:row>78</xdr:row>
      <xdr:rowOff>117677</xdr:rowOff>
    </xdr:to>
    <xdr:cxnSp macro="">
      <xdr:nvCxnSpPr>
        <xdr:cNvPr id="400" name="直線コネクタ 399"/>
        <xdr:cNvCxnSpPr/>
      </xdr:nvCxnSpPr>
      <xdr:spPr>
        <a:xfrm flipV="1">
          <a:off x="8750300" y="13334140"/>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94794</xdr:rowOff>
    </xdr:from>
    <xdr:to>
      <xdr:col>45</xdr:col>
      <xdr:colOff>177800</xdr:colOff>
      <xdr:row>78</xdr:row>
      <xdr:rowOff>117677</xdr:rowOff>
    </xdr:to>
    <xdr:cxnSp macro="">
      <xdr:nvCxnSpPr>
        <xdr:cNvPr id="403" name="直線コネクタ 402"/>
        <xdr:cNvCxnSpPr/>
      </xdr:nvCxnSpPr>
      <xdr:spPr>
        <a:xfrm>
          <a:off x="7861300" y="13467894"/>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94794</xdr:rowOff>
    </xdr:from>
    <xdr:to>
      <xdr:col>41</xdr:col>
      <xdr:colOff>50800</xdr:colOff>
      <xdr:row>78</xdr:row>
      <xdr:rowOff>113046</xdr:rowOff>
    </xdr:to>
    <xdr:cxnSp macro="">
      <xdr:nvCxnSpPr>
        <xdr:cNvPr id="406" name="直線コネクタ 405"/>
        <xdr:cNvCxnSpPr/>
      </xdr:nvCxnSpPr>
      <xdr:spPr>
        <a:xfrm flipV="1">
          <a:off x="6972300" y="13467894"/>
          <a:ext cx="889000" cy="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60379</xdr:rowOff>
    </xdr:from>
    <xdr:to>
      <xdr:col>55</xdr:col>
      <xdr:colOff>50800</xdr:colOff>
      <xdr:row>76</xdr:row>
      <xdr:rowOff>161979</xdr:rowOff>
    </xdr:to>
    <xdr:sp macro="" textlink="">
      <xdr:nvSpPr>
        <xdr:cNvPr id="416" name="楕円 415"/>
        <xdr:cNvSpPr/>
      </xdr:nvSpPr>
      <xdr:spPr>
        <a:xfrm>
          <a:off x="10426700" y="130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83257</xdr:rowOff>
    </xdr:from>
    <xdr:ext cx="534377" cy="259045"/>
    <xdr:sp macro="" textlink="">
      <xdr:nvSpPr>
        <xdr:cNvPr id="417" name="普通建設事業費 （ うち新規整備　）該当値テキスト"/>
        <xdr:cNvSpPr txBox="1"/>
      </xdr:nvSpPr>
      <xdr:spPr>
        <a:xfrm>
          <a:off x="10528300" y="129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81690</xdr:rowOff>
    </xdr:from>
    <xdr:to>
      <xdr:col>50</xdr:col>
      <xdr:colOff>165100</xdr:colOff>
      <xdr:row>78</xdr:row>
      <xdr:rowOff>11840</xdr:rowOff>
    </xdr:to>
    <xdr:sp macro="" textlink="">
      <xdr:nvSpPr>
        <xdr:cNvPr id="418" name="楕円 417"/>
        <xdr:cNvSpPr/>
      </xdr:nvSpPr>
      <xdr:spPr>
        <a:xfrm>
          <a:off x="9588500" y="132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28367</xdr:rowOff>
    </xdr:from>
    <xdr:ext cx="534377" cy="259045"/>
    <xdr:sp macro="" textlink="">
      <xdr:nvSpPr>
        <xdr:cNvPr id="419" name="テキスト ボックス 418"/>
        <xdr:cNvSpPr txBox="1"/>
      </xdr:nvSpPr>
      <xdr:spPr>
        <a:xfrm>
          <a:off x="9372111" y="130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66877</xdr:rowOff>
    </xdr:from>
    <xdr:to>
      <xdr:col>46</xdr:col>
      <xdr:colOff>38100</xdr:colOff>
      <xdr:row>78</xdr:row>
      <xdr:rowOff>168477</xdr:rowOff>
    </xdr:to>
    <xdr:sp macro="" textlink="">
      <xdr:nvSpPr>
        <xdr:cNvPr id="420" name="楕円 419"/>
        <xdr:cNvSpPr/>
      </xdr:nvSpPr>
      <xdr:spPr>
        <a:xfrm>
          <a:off x="8699500" y="134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159604</xdr:rowOff>
    </xdr:from>
    <xdr:ext cx="469744" cy="259045"/>
    <xdr:sp macro="" textlink="">
      <xdr:nvSpPr>
        <xdr:cNvPr id="421" name="テキスト ボックス 420"/>
        <xdr:cNvSpPr txBox="1"/>
      </xdr:nvSpPr>
      <xdr:spPr>
        <a:xfrm>
          <a:off x="8515428" y="135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43994</xdr:rowOff>
    </xdr:from>
    <xdr:to>
      <xdr:col>41</xdr:col>
      <xdr:colOff>101600</xdr:colOff>
      <xdr:row>78</xdr:row>
      <xdr:rowOff>145594</xdr:rowOff>
    </xdr:to>
    <xdr:sp macro="" textlink="">
      <xdr:nvSpPr>
        <xdr:cNvPr id="422" name="楕円 421"/>
        <xdr:cNvSpPr/>
      </xdr:nvSpPr>
      <xdr:spPr>
        <a:xfrm>
          <a:off x="7810500" y="134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136721</xdr:rowOff>
    </xdr:from>
    <xdr:ext cx="469744" cy="259045"/>
    <xdr:sp macro="" textlink="">
      <xdr:nvSpPr>
        <xdr:cNvPr id="423" name="テキスト ボックス 422"/>
        <xdr:cNvSpPr txBox="1"/>
      </xdr:nvSpPr>
      <xdr:spPr>
        <a:xfrm>
          <a:off x="7626428" y="13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62246</xdr:rowOff>
    </xdr:from>
    <xdr:to>
      <xdr:col>36</xdr:col>
      <xdr:colOff>165100</xdr:colOff>
      <xdr:row>78</xdr:row>
      <xdr:rowOff>163846</xdr:rowOff>
    </xdr:to>
    <xdr:sp macro="" textlink="">
      <xdr:nvSpPr>
        <xdr:cNvPr id="424" name="楕円 423"/>
        <xdr:cNvSpPr/>
      </xdr:nvSpPr>
      <xdr:spPr>
        <a:xfrm>
          <a:off x="6921500" y="134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154973</xdr:rowOff>
    </xdr:from>
    <xdr:ext cx="469744" cy="259045"/>
    <xdr:sp macro="" textlink="">
      <xdr:nvSpPr>
        <xdr:cNvPr id="425" name="テキスト ボックス 424"/>
        <xdr:cNvSpPr txBox="1"/>
      </xdr:nvSpPr>
      <xdr:spPr>
        <a:xfrm>
          <a:off x="6737428" y="13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31550</xdr:rowOff>
    </xdr:from>
    <xdr:to>
      <xdr:col>55</xdr:col>
      <xdr:colOff>0</xdr:colOff>
      <xdr:row>96</xdr:row>
      <xdr:rowOff>90540</xdr:rowOff>
    </xdr:to>
    <xdr:cxnSp macro="">
      <xdr:nvCxnSpPr>
        <xdr:cNvPr id="456" name="直線コネクタ 455"/>
        <xdr:cNvCxnSpPr/>
      </xdr:nvCxnSpPr>
      <xdr:spPr>
        <a:xfrm>
          <a:off x="9639300" y="16490750"/>
          <a:ext cx="838200" cy="5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120596</xdr:rowOff>
    </xdr:from>
    <xdr:to>
      <xdr:col>50</xdr:col>
      <xdr:colOff>114300</xdr:colOff>
      <xdr:row>96</xdr:row>
      <xdr:rowOff>31550</xdr:rowOff>
    </xdr:to>
    <xdr:cxnSp macro="">
      <xdr:nvCxnSpPr>
        <xdr:cNvPr id="459" name="直線コネクタ 458"/>
        <xdr:cNvCxnSpPr/>
      </xdr:nvCxnSpPr>
      <xdr:spPr>
        <a:xfrm>
          <a:off x="8750300" y="16408346"/>
          <a:ext cx="889000" cy="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98901</xdr:rowOff>
    </xdr:from>
    <xdr:to>
      <xdr:col>45</xdr:col>
      <xdr:colOff>177800</xdr:colOff>
      <xdr:row>95</xdr:row>
      <xdr:rowOff>120596</xdr:rowOff>
    </xdr:to>
    <xdr:cxnSp macro="">
      <xdr:nvCxnSpPr>
        <xdr:cNvPr id="462" name="直線コネクタ 461"/>
        <xdr:cNvCxnSpPr/>
      </xdr:nvCxnSpPr>
      <xdr:spPr>
        <a:xfrm>
          <a:off x="7861300" y="16386651"/>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98084</xdr:rowOff>
    </xdr:from>
    <xdr:to>
      <xdr:col>41</xdr:col>
      <xdr:colOff>50800</xdr:colOff>
      <xdr:row>95</xdr:row>
      <xdr:rowOff>98901</xdr:rowOff>
    </xdr:to>
    <xdr:cxnSp macro="">
      <xdr:nvCxnSpPr>
        <xdr:cNvPr id="465" name="直線コネクタ 464"/>
        <xdr:cNvCxnSpPr/>
      </xdr:nvCxnSpPr>
      <xdr:spPr>
        <a:xfrm>
          <a:off x="6972300" y="1638583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39740</xdr:rowOff>
    </xdr:from>
    <xdr:to>
      <xdr:col>55</xdr:col>
      <xdr:colOff>50800</xdr:colOff>
      <xdr:row>96</xdr:row>
      <xdr:rowOff>141340</xdr:rowOff>
    </xdr:to>
    <xdr:sp macro="" textlink="">
      <xdr:nvSpPr>
        <xdr:cNvPr id="475" name="楕円 474"/>
        <xdr:cNvSpPr/>
      </xdr:nvSpPr>
      <xdr:spPr>
        <a:xfrm>
          <a:off x="10426700" y="164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62617</xdr:rowOff>
    </xdr:from>
    <xdr:ext cx="534377" cy="259045"/>
    <xdr:sp macro="" textlink="">
      <xdr:nvSpPr>
        <xdr:cNvPr id="476" name="普通建設事業費 （ うち更新整備　）該当値テキスト"/>
        <xdr:cNvSpPr txBox="1"/>
      </xdr:nvSpPr>
      <xdr:spPr>
        <a:xfrm>
          <a:off x="10528300" y="163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152200</xdr:rowOff>
    </xdr:from>
    <xdr:to>
      <xdr:col>50</xdr:col>
      <xdr:colOff>165100</xdr:colOff>
      <xdr:row>96</xdr:row>
      <xdr:rowOff>82350</xdr:rowOff>
    </xdr:to>
    <xdr:sp macro="" textlink="">
      <xdr:nvSpPr>
        <xdr:cNvPr id="477" name="楕円 476"/>
        <xdr:cNvSpPr/>
      </xdr:nvSpPr>
      <xdr:spPr>
        <a:xfrm>
          <a:off x="9588500" y="164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98877</xdr:rowOff>
    </xdr:from>
    <xdr:ext cx="534377" cy="259045"/>
    <xdr:sp macro="" textlink="">
      <xdr:nvSpPr>
        <xdr:cNvPr id="478" name="テキスト ボックス 477"/>
        <xdr:cNvSpPr txBox="1"/>
      </xdr:nvSpPr>
      <xdr:spPr>
        <a:xfrm>
          <a:off x="9372111" y="1621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69796</xdr:rowOff>
    </xdr:from>
    <xdr:to>
      <xdr:col>46</xdr:col>
      <xdr:colOff>38100</xdr:colOff>
      <xdr:row>95</xdr:row>
      <xdr:rowOff>171396</xdr:rowOff>
    </xdr:to>
    <xdr:sp macro="" textlink="">
      <xdr:nvSpPr>
        <xdr:cNvPr id="479" name="楕円 478"/>
        <xdr:cNvSpPr/>
      </xdr:nvSpPr>
      <xdr:spPr>
        <a:xfrm>
          <a:off x="8699500" y="163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16473</xdr:rowOff>
    </xdr:from>
    <xdr:ext cx="534377" cy="259045"/>
    <xdr:sp macro="" textlink="">
      <xdr:nvSpPr>
        <xdr:cNvPr id="480" name="テキスト ボックス 479"/>
        <xdr:cNvSpPr txBox="1"/>
      </xdr:nvSpPr>
      <xdr:spPr>
        <a:xfrm>
          <a:off x="8483111" y="161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48101</xdr:rowOff>
    </xdr:from>
    <xdr:to>
      <xdr:col>41</xdr:col>
      <xdr:colOff>101600</xdr:colOff>
      <xdr:row>95</xdr:row>
      <xdr:rowOff>149701</xdr:rowOff>
    </xdr:to>
    <xdr:sp macro="" textlink="">
      <xdr:nvSpPr>
        <xdr:cNvPr id="481" name="楕円 480"/>
        <xdr:cNvSpPr/>
      </xdr:nvSpPr>
      <xdr:spPr>
        <a:xfrm>
          <a:off x="7810500" y="163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166228</xdr:rowOff>
    </xdr:from>
    <xdr:ext cx="534377" cy="259045"/>
    <xdr:sp macro="" textlink="">
      <xdr:nvSpPr>
        <xdr:cNvPr id="482" name="テキスト ボックス 481"/>
        <xdr:cNvSpPr txBox="1"/>
      </xdr:nvSpPr>
      <xdr:spPr>
        <a:xfrm>
          <a:off x="7594111" y="161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47284</xdr:rowOff>
    </xdr:from>
    <xdr:to>
      <xdr:col>36</xdr:col>
      <xdr:colOff>165100</xdr:colOff>
      <xdr:row>95</xdr:row>
      <xdr:rowOff>148884</xdr:rowOff>
    </xdr:to>
    <xdr:sp macro="" textlink="">
      <xdr:nvSpPr>
        <xdr:cNvPr id="483" name="楕円 482"/>
        <xdr:cNvSpPr/>
      </xdr:nvSpPr>
      <xdr:spPr>
        <a:xfrm>
          <a:off x="6921500" y="163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165411</xdr:rowOff>
    </xdr:from>
    <xdr:ext cx="534377" cy="259045"/>
    <xdr:sp macro="" textlink="">
      <xdr:nvSpPr>
        <xdr:cNvPr id="484" name="テキスト ボックス 483"/>
        <xdr:cNvSpPr txBox="1"/>
      </xdr:nvSpPr>
      <xdr:spPr>
        <a:xfrm>
          <a:off x="6705111" y="1611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41219</xdr:rowOff>
    </xdr:from>
    <xdr:to>
      <xdr:col>85</xdr:col>
      <xdr:colOff>127000</xdr:colOff>
      <xdr:row>39</xdr:row>
      <xdr:rowOff>42461</xdr:rowOff>
    </xdr:to>
    <xdr:cxnSp macro="">
      <xdr:nvCxnSpPr>
        <xdr:cNvPr id="513" name="直線コネクタ 512"/>
        <xdr:cNvCxnSpPr/>
      </xdr:nvCxnSpPr>
      <xdr:spPr>
        <a:xfrm>
          <a:off x="15481300" y="6727769"/>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38126</xdr:rowOff>
    </xdr:from>
    <xdr:to>
      <xdr:col>81</xdr:col>
      <xdr:colOff>50800</xdr:colOff>
      <xdr:row>39</xdr:row>
      <xdr:rowOff>41219</xdr:rowOff>
    </xdr:to>
    <xdr:cxnSp macro="">
      <xdr:nvCxnSpPr>
        <xdr:cNvPr id="516" name="直線コネクタ 515"/>
        <xdr:cNvCxnSpPr/>
      </xdr:nvCxnSpPr>
      <xdr:spPr>
        <a:xfrm>
          <a:off x="14592300" y="6724676"/>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29408</xdr:rowOff>
    </xdr:from>
    <xdr:to>
      <xdr:col>76</xdr:col>
      <xdr:colOff>114300</xdr:colOff>
      <xdr:row>39</xdr:row>
      <xdr:rowOff>38126</xdr:rowOff>
    </xdr:to>
    <xdr:cxnSp macro="">
      <xdr:nvCxnSpPr>
        <xdr:cNvPr id="519" name="直線コネクタ 518"/>
        <xdr:cNvCxnSpPr/>
      </xdr:nvCxnSpPr>
      <xdr:spPr>
        <a:xfrm>
          <a:off x="13703300" y="6715958"/>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29408</xdr:rowOff>
    </xdr:from>
    <xdr:to>
      <xdr:col>71</xdr:col>
      <xdr:colOff>177800</xdr:colOff>
      <xdr:row>39</xdr:row>
      <xdr:rowOff>44305</xdr:rowOff>
    </xdr:to>
    <xdr:cxnSp macro="">
      <xdr:nvCxnSpPr>
        <xdr:cNvPr id="522" name="直線コネクタ 521"/>
        <xdr:cNvCxnSpPr/>
      </xdr:nvCxnSpPr>
      <xdr:spPr>
        <a:xfrm flipV="1">
          <a:off x="12814300" y="6715958"/>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163111</xdr:rowOff>
    </xdr:from>
    <xdr:to>
      <xdr:col>85</xdr:col>
      <xdr:colOff>177800</xdr:colOff>
      <xdr:row>39</xdr:row>
      <xdr:rowOff>93261</xdr:rowOff>
    </xdr:to>
    <xdr:sp macro="" textlink="">
      <xdr:nvSpPr>
        <xdr:cNvPr id="532" name="楕円 531"/>
        <xdr:cNvSpPr/>
      </xdr:nvSpPr>
      <xdr:spPr>
        <a:xfrm>
          <a:off x="16268700" y="66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161869</xdr:rowOff>
    </xdr:from>
    <xdr:to>
      <xdr:col>81</xdr:col>
      <xdr:colOff>101600</xdr:colOff>
      <xdr:row>39</xdr:row>
      <xdr:rowOff>92019</xdr:rowOff>
    </xdr:to>
    <xdr:sp macro="" textlink="">
      <xdr:nvSpPr>
        <xdr:cNvPr id="534" name="楕円 533"/>
        <xdr:cNvSpPr/>
      </xdr:nvSpPr>
      <xdr:spPr>
        <a:xfrm>
          <a:off x="15430500" y="66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83146</xdr:rowOff>
    </xdr:from>
    <xdr:ext cx="378565" cy="259045"/>
    <xdr:sp macro="" textlink="">
      <xdr:nvSpPr>
        <xdr:cNvPr id="535" name="テキスト ボックス 534"/>
        <xdr:cNvSpPr txBox="1"/>
      </xdr:nvSpPr>
      <xdr:spPr>
        <a:xfrm>
          <a:off x="15292017" y="6769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158776</xdr:rowOff>
    </xdr:from>
    <xdr:to>
      <xdr:col>76</xdr:col>
      <xdr:colOff>165100</xdr:colOff>
      <xdr:row>39</xdr:row>
      <xdr:rowOff>88926</xdr:rowOff>
    </xdr:to>
    <xdr:sp macro="" textlink="">
      <xdr:nvSpPr>
        <xdr:cNvPr id="536" name="楕円 535"/>
        <xdr:cNvSpPr/>
      </xdr:nvSpPr>
      <xdr:spPr>
        <a:xfrm>
          <a:off x="14541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80053</xdr:rowOff>
    </xdr:from>
    <xdr:ext cx="378565" cy="259045"/>
    <xdr:sp macro="" textlink="">
      <xdr:nvSpPr>
        <xdr:cNvPr id="537" name="テキスト ボックス 536"/>
        <xdr:cNvSpPr txBox="1"/>
      </xdr:nvSpPr>
      <xdr:spPr>
        <a:xfrm>
          <a:off x="14403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150058</xdr:rowOff>
    </xdr:from>
    <xdr:to>
      <xdr:col>72</xdr:col>
      <xdr:colOff>38100</xdr:colOff>
      <xdr:row>39</xdr:row>
      <xdr:rowOff>80208</xdr:rowOff>
    </xdr:to>
    <xdr:sp macro="" textlink="">
      <xdr:nvSpPr>
        <xdr:cNvPr id="538" name="楕円 537"/>
        <xdr:cNvSpPr/>
      </xdr:nvSpPr>
      <xdr:spPr>
        <a:xfrm>
          <a:off x="13652500" y="66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96735</xdr:rowOff>
    </xdr:from>
    <xdr:ext cx="469744" cy="259045"/>
    <xdr:sp macro="" textlink="">
      <xdr:nvSpPr>
        <xdr:cNvPr id="539" name="テキスト ボックス 538"/>
        <xdr:cNvSpPr txBox="1"/>
      </xdr:nvSpPr>
      <xdr:spPr>
        <a:xfrm>
          <a:off x="13468428" y="644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164955</xdr:rowOff>
    </xdr:from>
    <xdr:to>
      <xdr:col>67</xdr:col>
      <xdr:colOff>101600</xdr:colOff>
      <xdr:row>39</xdr:row>
      <xdr:rowOff>95105</xdr:rowOff>
    </xdr:to>
    <xdr:sp macro="" textlink="">
      <xdr:nvSpPr>
        <xdr:cNvPr id="540" name="楕円 539"/>
        <xdr:cNvSpPr/>
      </xdr:nvSpPr>
      <xdr:spPr>
        <a:xfrm>
          <a:off x="12763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86232</xdr:rowOff>
    </xdr:from>
    <xdr:ext cx="313932" cy="259045"/>
    <xdr:sp macro="" textlink="">
      <xdr:nvSpPr>
        <xdr:cNvPr id="541" name="テキスト ボックス 540"/>
        <xdr:cNvSpPr txBox="1"/>
      </xdr:nvSpPr>
      <xdr:spPr>
        <a:xfrm>
          <a:off x="12657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163703</xdr:rowOff>
    </xdr:from>
    <xdr:to>
      <xdr:col>85</xdr:col>
      <xdr:colOff>127000</xdr:colOff>
      <xdr:row>73</xdr:row>
      <xdr:rowOff>35782</xdr:rowOff>
    </xdr:to>
    <xdr:cxnSp macro="">
      <xdr:nvCxnSpPr>
        <xdr:cNvPr id="619" name="直線コネクタ 618"/>
        <xdr:cNvCxnSpPr/>
      </xdr:nvCxnSpPr>
      <xdr:spPr>
        <a:xfrm>
          <a:off x="15481300" y="12508103"/>
          <a:ext cx="8382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67063</xdr:rowOff>
    </xdr:from>
    <xdr:to>
      <xdr:col>81</xdr:col>
      <xdr:colOff>50800</xdr:colOff>
      <xdr:row>72</xdr:row>
      <xdr:rowOff>163703</xdr:rowOff>
    </xdr:to>
    <xdr:cxnSp macro="">
      <xdr:nvCxnSpPr>
        <xdr:cNvPr id="622" name="直線コネクタ 621"/>
        <xdr:cNvCxnSpPr/>
      </xdr:nvCxnSpPr>
      <xdr:spPr>
        <a:xfrm>
          <a:off x="14592300" y="12240013"/>
          <a:ext cx="889000" cy="2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67063</xdr:rowOff>
    </xdr:from>
    <xdr:to>
      <xdr:col>76</xdr:col>
      <xdr:colOff>114300</xdr:colOff>
      <xdr:row>71</xdr:row>
      <xdr:rowOff>113982</xdr:rowOff>
    </xdr:to>
    <xdr:cxnSp macro="">
      <xdr:nvCxnSpPr>
        <xdr:cNvPr id="625" name="直線コネクタ 624"/>
        <xdr:cNvCxnSpPr/>
      </xdr:nvCxnSpPr>
      <xdr:spPr>
        <a:xfrm flipV="1">
          <a:off x="13703300" y="12240013"/>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113982</xdr:rowOff>
    </xdr:from>
    <xdr:to>
      <xdr:col>71</xdr:col>
      <xdr:colOff>177800</xdr:colOff>
      <xdr:row>71</xdr:row>
      <xdr:rowOff>116440</xdr:rowOff>
    </xdr:to>
    <xdr:cxnSp macro="">
      <xdr:nvCxnSpPr>
        <xdr:cNvPr id="628" name="直線コネクタ 627"/>
        <xdr:cNvCxnSpPr/>
      </xdr:nvCxnSpPr>
      <xdr:spPr>
        <a:xfrm flipV="1">
          <a:off x="12814300" y="12286932"/>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156432</xdr:rowOff>
    </xdr:from>
    <xdr:to>
      <xdr:col>85</xdr:col>
      <xdr:colOff>177800</xdr:colOff>
      <xdr:row>73</xdr:row>
      <xdr:rowOff>86582</xdr:rowOff>
    </xdr:to>
    <xdr:sp macro="" textlink="">
      <xdr:nvSpPr>
        <xdr:cNvPr id="638" name="楕円 637"/>
        <xdr:cNvSpPr/>
      </xdr:nvSpPr>
      <xdr:spPr>
        <a:xfrm>
          <a:off x="16268700" y="125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7859</xdr:rowOff>
    </xdr:from>
    <xdr:ext cx="534377" cy="259045"/>
    <xdr:sp macro="" textlink="">
      <xdr:nvSpPr>
        <xdr:cNvPr id="639" name="公債費該当値テキスト"/>
        <xdr:cNvSpPr txBox="1"/>
      </xdr:nvSpPr>
      <xdr:spPr>
        <a:xfrm>
          <a:off x="16370300" y="123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112903</xdr:rowOff>
    </xdr:from>
    <xdr:to>
      <xdr:col>81</xdr:col>
      <xdr:colOff>101600</xdr:colOff>
      <xdr:row>73</xdr:row>
      <xdr:rowOff>43053</xdr:rowOff>
    </xdr:to>
    <xdr:sp macro="" textlink="">
      <xdr:nvSpPr>
        <xdr:cNvPr id="640" name="楕円 639"/>
        <xdr:cNvSpPr/>
      </xdr:nvSpPr>
      <xdr:spPr>
        <a:xfrm>
          <a:off x="15430500" y="124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59580</xdr:rowOff>
    </xdr:from>
    <xdr:ext cx="534377" cy="259045"/>
    <xdr:sp macro="" textlink="">
      <xdr:nvSpPr>
        <xdr:cNvPr id="641" name="テキスト ボックス 640"/>
        <xdr:cNvSpPr txBox="1"/>
      </xdr:nvSpPr>
      <xdr:spPr>
        <a:xfrm>
          <a:off x="15214111" y="122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16263</xdr:rowOff>
    </xdr:from>
    <xdr:to>
      <xdr:col>76</xdr:col>
      <xdr:colOff>165100</xdr:colOff>
      <xdr:row>71</xdr:row>
      <xdr:rowOff>117863</xdr:rowOff>
    </xdr:to>
    <xdr:sp macro="" textlink="">
      <xdr:nvSpPr>
        <xdr:cNvPr id="642" name="楕円 641"/>
        <xdr:cNvSpPr/>
      </xdr:nvSpPr>
      <xdr:spPr>
        <a:xfrm>
          <a:off x="14541500" y="121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134390</xdr:rowOff>
    </xdr:from>
    <xdr:ext cx="534377" cy="259045"/>
    <xdr:sp macro="" textlink="">
      <xdr:nvSpPr>
        <xdr:cNvPr id="643" name="テキスト ボックス 642"/>
        <xdr:cNvSpPr txBox="1"/>
      </xdr:nvSpPr>
      <xdr:spPr>
        <a:xfrm>
          <a:off x="14325111" y="119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63182</xdr:rowOff>
    </xdr:from>
    <xdr:to>
      <xdr:col>72</xdr:col>
      <xdr:colOff>38100</xdr:colOff>
      <xdr:row>71</xdr:row>
      <xdr:rowOff>164782</xdr:rowOff>
    </xdr:to>
    <xdr:sp macro="" textlink="">
      <xdr:nvSpPr>
        <xdr:cNvPr id="644" name="楕円 643"/>
        <xdr:cNvSpPr/>
      </xdr:nvSpPr>
      <xdr:spPr>
        <a:xfrm>
          <a:off x="13652500" y="122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9859</xdr:rowOff>
    </xdr:from>
    <xdr:ext cx="534377" cy="259045"/>
    <xdr:sp macro="" textlink="">
      <xdr:nvSpPr>
        <xdr:cNvPr id="645" name="テキスト ボックス 644"/>
        <xdr:cNvSpPr txBox="1"/>
      </xdr:nvSpPr>
      <xdr:spPr>
        <a:xfrm>
          <a:off x="13436111" y="120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65640</xdr:rowOff>
    </xdr:from>
    <xdr:to>
      <xdr:col>67</xdr:col>
      <xdr:colOff>101600</xdr:colOff>
      <xdr:row>71</xdr:row>
      <xdr:rowOff>167240</xdr:rowOff>
    </xdr:to>
    <xdr:sp macro="" textlink="">
      <xdr:nvSpPr>
        <xdr:cNvPr id="646" name="楕円 645"/>
        <xdr:cNvSpPr/>
      </xdr:nvSpPr>
      <xdr:spPr>
        <a:xfrm>
          <a:off x="12763500" y="122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12317</xdr:rowOff>
    </xdr:from>
    <xdr:ext cx="534377" cy="259045"/>
    <xdr:sp macro="" textlink="">
      <xdr:nvSpPr>
        <xdr:cNvPr id="647" name="テキスト ボックス 646"/>
        <xdr:cNvSpPr txBox="1"/>
      </xdr:nvSpPr>
      <xdr:spPr>
        <a:xfrm>
          <a:off x="12547111" y="120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138812</xdr:rowOff>
    </xdr:from>
    <xdr:to>
      <xdr:col>85</xdr:col>
      <xdr:colOff>127000</xdr:colOff>
      <xdr:row>98</xdr:row>
      <xdr:rowOff>140030</xdr:rowOff>
    </xdr:to>
    <xdr:cxnSp macro="">
      <xdr:nvCxnSpPr>
        <xdr:cNvPr id="676" name="直線コネクタ 675"/>
        <xdr:cNvCxnSpPr/>
      </xdr:nvCxnSpPr>
      <xdr:spPr>
        <a:xfrm>
          <a:off x="15481300" y="16940912"/>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109207</xdr:rowOff>
    </xdr:from>
    <xdr:to>
      <xdr:col>81</xdr:col>
      <xdr:colOff>50800</xdr:colOff>
      <xdr:row>98</xdr:row>
      <xdr:rowOff>138812</xdr:rowOff>
    </xdr:to>
    <xdr:cxnSp macro="">
      <xdr:nvCxnSpPr>
        <xdr:cNvPr id="679" name="直線コネクタ 678"/>
        <xdr:cNvCxnSpPr/>
      </xdr:nvCxnSpPr>
      <xdr:spPr>
        <a:xfrm>
          <a:off x="14592300" y="16054057"/>
          <a:ext cx="889000" cy="88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109207</xdr:rowOff>
    </xdr:from>
    <xdr:to>
      <xdr:col>76</xdr:col>
      <xdr:colOff>114300</xdr:colOff>
      <xdr:row>98</xdr:row>
      <xdr:rowOff>159741</xdr:rowOff>
    </xdr:to>
    <xdr:cxnSp macro="">
      <xdr:nvCxnSpPr>
        <xdr:cNvPr id="682" name="直線コネクタ 681"/>
        <xdr:cNvCxnSpPr/>
      </xdr:nvCxnSpPr>
      <xdr:spPr>
        <a:xfrm flipV="1">
          <a:off x="13703300" y="16054057"/>
          <a:ext cx="889000" cy="9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130874</xdr:rowOff>
    </xdr:from>
    <xdr:to>
      <xdr:col>71</xdr:col>
      <xdr:colOff>177800</xdr:colOff>
      <xdr:row>98</xdr:row>
      <xdr:rowOff>159741</xdr:rowOff>
    </xdr:to>
    <xdr:cxnSp macro="">
      <xdr:nvCxnSpPr>
        <xdr:cNvPr id="685" name="直線コネクタ 684"/>
        <xdr:cNvCxnSpPr/>
      </xdr:nvCxnSpPr>
      <xdr:spPr>
        <a:xfrm>
          <a:off x="12814300" y="16932974"/>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89230</xdr:rowOff>
    </xdr:from>
    <xdr:to>
      <xdr:col>85</xdr:col>
      <xdr:colOff>177800</xdr:colOff>
      <xdr:row>99</xdr:row>
      <xdr:rowOff>19380</xdr:rowOff>
    </xdr:to>
    <xdr:sp macro="" textlink="">
      <xdr:nvSpPr>
        <xdr:cNvPr id="695" name="楕円 694"/>
        <xdr:cNvSpPr/>
      </xdr:nvSpPr>
      <xdr:spPr>
        <a:xfrm>
          <a:off x="16268700" y="168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4157</xdr:rowOff>
    </xdr:from>
    <xdr:ext cx="469744" cy="259045"/>
    <xdr:sp macro="" textlink="">
      <xdr:nvSpPr>
        <xdr:cNvPr id="696" name="積立金該当値テキスト"/>
        <xdr:cNvSpPr txBox="1"/>
      </xdr:nvSpPr>
      <xdr:spPr>
        <a:xfrm>
          <a:off x="16370300" y="168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88012</xdr:rowOff>
    </xdr:from>
    <xdr:to>
      <xdr:col>81</xdr:col>
      <xdr:colOff>101600</xdr:colOff>
      <xdr:row>99</xdr:row>
      <xdr:rowOff>18162</xdr:rowOff>
    </xdr:to>
    <xdr:sp macro="" textlink="">
      <xdr:nvSpPr>
        <xdr:cNvPr id="697" name="楕円 696"/>
        <xdr:cNvSpPr/>
      </xdr:nvSpPr>
      <xdr:spPr>
        <a:xfrm>
          <a:off x="15430500" y="1689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9289</xdr:rowOff>
    </xdr:from>
    <xdr:ext cx="469744" cy="259045"/>
    <xdr:sp macro="" textlink="">
      <xdr:nvSpPr>
        <xdr:cNvPr id="698" name="テキスト ボックス 697"/>
        <xdr:cNvSpPr txBox="1"/>
      </xdr:nvSpPr>
      <xdr:spPr>
        <a:xfrm>
          <a:off x="15246428" y="1698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58407</xdr:rowOff>
    </xdr:from>
    <xdr:to>
      <xdr:col>76</xdr:col>
      <xdr:colOff>165100</xdr:colOff>
      <xdr:row>93</xdr:row>
      <xdr:rowOff>160007</xdr:rowOff>
    </xdr:to>
    <xdr:sp macro="" textlink="">
      <xdr:nvSpPr>
        <xdr:cNvPr id="699" name="楕円 698"/>
        <xdr:cNvSpPr/>
      </xdr:nvSpPr>
      <xdr:spPr>
        <a:xfrm>
          <a:off x="14541500" y="160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5084</xdr:rowOff>
    </xdr:from>
    <xdr:ext cx="534377" cy="259045"/>
    <xdr:sp macro="" textlink="">
      <xdr:nvSpPr>
        <xdr:cNvPr id="700" name="テキスト ボックス 699"/>
        <xdr:cNvSpPr txBox="1"/>
      </xdr:nvSpPr>
      <xdr:spPr>
        <a:xfrm>
          <a:off x="14325111" y="157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108941</xdr:rowOff>
    </xdr:from>
    <xdr:to>
      <xdr:col>72</xdr:col>
      <xdr:colOff>38100</xdr:colOff>
      <xdr:row>99</xdr:row>
      <xdr:rowOff>39091</xdr:rowOff>
    </xdr:to>
    <xdr:sp macro="" textlink="">
      <xdr:nvSpPr>
        <xdr:cNvPr id="701" name="楕円 700"/>
        <xdr:cNvSpPr/>
      </xdr:nvSpPr>
      <xdr:spPr>
        <a:xfrm>
          <a:off x="13652500" y="169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30218</xdr:rowOff>
    </xdr:from>
    <xdr:ext cx="469744" cy="259045"/>
    <xdr:sp macro="" textlink="">
      <xdr:nvSpPr>
        <xdr:cNvPr id="702" name="テキスト ボックス 701"/>
        <xdr:cNvSpPr txBox="1"/>
      </xdr:nvSpPr>
      <xdr:spPr>
        <a:xfrm>
          <a:off x="13468428" y="1700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80074</xdr:rowOff>
    </xdr:from>
    <xdr:to>
      <xdr:col>67</xdr:col>
      <xdr:colOff>101600</xdr:colOff>
      <xdr:row>99</xdr:row>
      <xdr:rowOff>10224</xdr:rowOff>
    </xdr:to>
    <xdr:sp macro="" textlink="">
      <xdr:nvSpPr>
        <xdr:cNvPr id="703" name="楕円 702"/>
        <xdr:cNvSpPr/>
      </xdr:nvSpPr>
      <xdr:spPr>
        <a:xfrm>
          <a:off x="12763500" y="168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1351</xdr:rowOff>
    </xdr:from>
    <xdr:ext cx="469744" cy="259045"/>
    <xdr:sp macro="" textlink="">
      <xdr:nvSpPr>
        <xdr:cNvPr id="704" name="テキスト ボックス 703"/>
        <xdr:cNvSpPr txBox="1"/>
      </xdr:nvSpPr>
      <xdr:spPr>
        <a:xfrm>
          <a:off x="12579428" y="169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165456</xdr:rowOff>
    </xdr:from>
    <xdr:to>
      <xdr:col>116</xdr:col>
      <xdr:colOff>63500</xdr:colOff>
      <xdr:row>39</xdr:row>
      <xdr:rowOff>5512</xdr:rowOff>
    </xdr:to>
    <xdr:cxnSp macro="">
      <xdr:nvCxnSpPr>
        <xdr:cNvPr id="733" name="直線コネクタ 732"/>
        <xdr:cNvCxnSpPr/>
      </xdr:nvCxnSpPr>
      <xdr:spPr>
        <a:xfrm>
          <a:off x="21323300" y="6680556"/>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133337</xdr:rowOff>
    </xdr:from>
    <xdr:to>
      <xdr:col>111</xdr:col>
      <xdr:colOff>177800</xdr:colOff>
      <xdr:row>38</xdr:row>
      <xdr:rowOff>165456</xdr:rowOff>
    </xdr:to>
    <xdr:cxnSp macro="">
      <xdr:nvCxnSpPr>
        <xdr:cNvPr id="736" name="直線コネクタ 735"/>
        <xdr:cNvCxnSpPr/>
      </xdr:nvCxnSpPr>
      <xdr:spPr>
        <a:xfrm>
          <a:off x="20434300" y="6476987"/>
          <a:ext cx="889000" cy="2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159169</xdr:rowOff>
    </xdr:from>
    <xdr:to>
      <xdr:col>107</xdr:col>
      <xdr:colOff>50800</xdr:colOff>
      <xdr:row>37</xdr:row>
      <xdr:rowOff>133337</xdr:rowOff>
    </xdr:to>
    <xdr:cxnSp macro="">
      <xdr:nvCxnSpPr>
        <xdr:cNvPr id="739" name="直線コネクタ 738"/>
        <xdr:cNvCxnSpPr/>
      </xdr:nvCxnSpPr>
      <xdr:spPr>
        <a:xfrm>
          <a:off x="19545300" y="6331369"/>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119469</xdr:rowOff>
    </xdr:from>
    <xdr:to>
      <xdr:col>102</xdr:col>
      <xdr:colOff>114300</xdr:colOff>
      <xdr:row>36</xdr:row>
      <xdr:rowOff>159169</xdr:rowOff>
    </xdr:to>
    <xdr:cxnSp macro="">
      <xdr:nvCxnSpPr>
        <xdr:cNvPr id="742" name="直線コネクタ 741"/>
        <xdr:cNvCxnSpPr/>
      </xdr:nvCxnSpPr>
      <xdr:spPr>
        <a:xfrm>
          <a:off x="18656300" y="629166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126162</xdr:rowOff>
    </xdr:from>
    <xdr:to>
      <xdr:col>116</xdr:col>
      <xdr:colOff>114300</xdr:colOff>
      <xdr:row>39</xdr:row>
      <xdr:rowOff>56312</xdr:rowOff>
    </xdr:to>
    <xdr:sp macro="" textlink="">
      <xdr:nvSpPr>
        <xdr:cNvPr id="752" name="楕円 751"/>
        <xdr:cNvSpPr/>
      </xdr:nvSpPr>
      <xdr:spPr>
        <a:xfrm>
          <a:off x="22110700" y="66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41089</xdr:rowOff>
    </xdr:from>
    <xdr:ext cx="469744" cy="259045"/>
    <xdr:sp macro="" textlink="">
      <xdr:nvSpPr>
        <xdr:cNvPr id="753" name="投資及び出資金該当値テキスト"/>
        <xdr:cNvSpPr txBox="1"/>
      </xdr:nvSpPr>
      <xdr:spPr>
        <a:xfrm>
          <a:off x="22212300" y="655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114656</xdr:rowOff>
    </xdr:from>
    <xdr:to>
      <xdr:col>112</xdr:col>
      <xdr:colOff>38100</xdr:colOff>
      <xdr:row>39</xdr:row>
      <xdr:rowOff>44806</xdr:rowOff>
    </xdr:to>
    <xdr:sp macro="" textlink="">
      <xdr:nvSpPr>
        <xdr:cNvPr id="754" name="楕円 753"/>
        <xdr:cNvSpPr/>
      </xdr:nvSpPr>
      <xdr:spPr>
        <a:xfrm>
          <a:off x="212725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35933</xdr:rowOff>
    </xdr:from>
    <xdr:ext cx="469744" cy="259045"/>
    <xdr:sp macro="" textlink="">
      <xdr:nvSpPr>
        <xdr:cNvPr id="755" name="テキスト ボックス 754"/>
        <xdr:cNvSpPr txBox="1"/>
      </xdr:nvSpPr>
      <xdr:spPr>
        <a:xfrm>
          <a:off x="21088428" y="672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82537</xdr:rowOff>
    </xdr:from>
    <xdr:to>
      <xdr:col>107</xdr:col>
      <xdr:colOff>101600</xdr:colOff>
      <xdr:row>38</xdr:row>
      <xdr:rowOff>12688</xdr:rowOff>
    </xdr:to>
    <xdr:sp macro="" textlink="">
      <xdr:nvSpPr>
        <xdr:cNvPr id="756" name="楕円 755"/>
        <xdr:cNvSpPr/>
      </xdr:nvSpPr>
      <xdr:spPr>
        <a:xfrm>
          <a:off x="20383500" y="64261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29214</xdr:rowOff>
    </xdr:from>
    <xdr:ext cx="469744" cy="259045"/>
    <xdr:sp macro="" textlink="">
      <xdr:nvSpPr>
        <xdr:cNvPr id="757" name="テキスト ボックス 756"/>
        <xdr:cNvSpPr txBox="1"/>
      </xdr:nvSpPr>
      <xdr:spPr>
        <a:xfrm>
          <a:off x="20199428" y="62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108369</xdr:rowOff>
    </xdr:from>
    <xdr:to>
      <xdr:col>102</xdr:col>
      <xdr:colOff>165100</xdr:colOff>
      <xdr:row>37</xdr:row>
      <xdr:rowOff>38519</xdr:rowOff>
    </xdr:to>
    <xdr:sp macro="" textlink="">
      <xdr:nvSpPr>
        <xdr:cNvPr id="758" name="楕円 757"/>
        <xdr:cNvSpPr/>
      </xdr:nvSpPr>
      <xdr:spPr>
        <a:xfrm>
          <a:off x="19494500" y="62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55046</xdr:rowOff>
    </xdr:from>
    <xdr:ext cx="534377" cy="259045"/>
    <xdr:sp macro="" textlink="">
      <xdr:nvSpPr>
        <xdr:cNvPr id="759" name="テキスト ボックス 758"/>
        <xdr:cNvSpPr txBox="1"/>
      </xdr:nvSpPr>
      <xdr:spPr>
        <a:xfrm>
          <a:off x="19278111" y="60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68669</xdr:rowOff>
    </xdr:from>
    <xdr:to>
      <xdr:col>98</xdr:col>
      <xdr:colOff>38100</xdr:colOff>
      <xdr:row>36</xdr:row>
      <xdr:rowOff>170269</xdr:rowOff>
    </xdr:to>
    <xdr:sp macro="" textlink="">
      <xdr:nvSpPr>
        <xdr:cNvPr id="760" name="楕円 759"/>
        <xdr:cNvSpPr/>
      </xdr:nvSpPr>
      <xdr:spPr>
        <a:xfrm>
          <a:off x="18605500" y="62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15346</xdr:rowOff>
    </xdr:from>
    <xdr:ext cx="534377" cy="259045"/>
    <xdr:sp macro="" textlink="">
      <xdr:nvSpPr>
        <xdr:cNvPr id="761" name="テキスト ボックス 760"/>
        <xdr:cNvSpPr txBox="1"/>
      </xdr:nvSpPr>
      <xdr:spPr>
        <a:xfrm>
          <a:off x="18389111" y="60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124253</xdr:rowOff>
    </xdr:from>
    <xdr:to>
      <xdr:col>116</xdr:col>
      <xdr:colOff>62864</xdr:colOff>
      <xdr:row>59</xdr:row>
      <xdr:rowOff>98878</xdr:rowOff>
    </xdr:to>
    <xdr:cxnSp macro="">
      <xdr:nvCxnSpPr>
        <xdr:cNvPr id="787" name="直線コネクタ 786"/>
        <xdr:cNvCxnSpPr/>
      </xdr:nvCxnSpPr>
      <xdr:spPr>
        <a:xfrm flipV="1">
          <a:off x="22159595" y="9039653"/>
          <a:ext cx="1269" cy="1174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70930</xdr:rowOff>
    </xdr:from>
    <xdr:ext cx="534377" cy="259045"/>
    <xdr:sp macro="" textlink="">
      <xdr:nvSpPr>
        <xdr:cNvPr id="790" name="貸付金最大値テキスト"/>
        <xdr:cNvSpPr txBox="1"/>
      </xdr:nvSpPr>
      <xdr:spPr>
        <a:xfrm>
          <a:off x="22212300" y="88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124253</xdr:rowOff>
    </xdr:from>
    <xdr:to>
      <xdr:col>116</xdr:col>
      <xdr:colOff>152400</xdr:colOff>
      <xdr:row>52</xdr:row>
      <xdr:rowOff>124253</xdr:rowOff>
    </xdr:to>
    <xdr:cxnSp macro="">
      <xdr:nvCxnSpPr>
        <xdr:cNvPr id="791" name="直線コネクタ 790"/>
        <xdr:cNvCxnSpPr/>
      </xdr:nvCxnSpPr>
      <xdr:spPr>
        <a:xfrm>
          <a:off x="22072600" y="903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78631</xdr:rowOff>
    </xdr:from>
    <xdr:to>
      <xdr:col>116</xdr:col>
      <xdr:colOff>63500</xdr:colOff>
      <xdr:row>54</xdr:row>
      <xdr:rowOff>46595</xdr:rowOff>
    </xdr:to>
    <xdr:cxnSp macro="">
      <xdr:nvCxnSpPr>
        <xdr:cNvPr id="792" name="直線コネクタ 791"/>
        <xdr:cNvCxnSpPr/>
      </xdr:nvCxnSpPr>
      <xdr:spPr>
        <a:xfrm>
          <a:off x="21323300" y="9165481"/>
          <a:ext cx="838200" cy="1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31535</xdr:rowOff>
    </xdr:from>
    <xdr:ext cx="469744" cy="259045"/>
    <xdr:sp macro="" textlink="">
      <xdr:nvSpPr>
        <xdr:cNvPr id="793" name="貸付金平均値テキスト"/>
        <xdr:cNvSpPr txBox="1"/>
      </xdr:nvSpPr>
      <xdr:spPr>
        <a:xfrm>
          <a:off x="22212300" y="9975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53108</xdr:rowOff>
    </xdr:from>
    <xdr:to>
      <xdr:col>116</xdr:col>
      <xdr:colOff>114300</xdr:colOff>
      <xdr:row>58</xdr:row>
      <xdr:rowOff>154708</xdr:rowOff>
    </xdr:to>
    <xdr:sp macro="" textlink="">
      <xdr:nvSpPr>
        <xdr:cNvPr id="794" name="フローチャート: 判断 793"/>
        <xdr:cNvSpPr/>
      </xdr:nvSpPr>
      <xdr:spPr>
        <a:xfrm>
          <a:off x="22110700" y="99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87547</xdr:rowOff>
    </xdr:from>
    <xdr:to>
      <xdr:col>111</xdr:col>
      <xdr:colOff>177800</xdr:colOff>
      <xdr:row>53</xdr:row>
      <xdr:rowOff>78631</xdr:rowOff>
    </xdr:to>
    <xdr:cxnSp macro="">
      <xdr:nvCxnSpPr>
        <xdr:cNvPr id="795" name="直線コネクタ 794"/>
        <xdr:cNvCxnSpPr/>
      </xdr:nvCxnSpPr>
      <xdr:spPr>
        <a:xfrm>
          <a:off x="20434300" y="9002947"/>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56308</xdr:rowOff>
    </xdr:from>
    <xdr:to>
      <xdr:col>112</xdr:col>
      <xdr:colOff>38100</xdr:colOff>
      <xdr:row>58</xdr:row>
      <xdr:rowOff>157908</xdr:rowOff>
    </xdr:to>
    <xdr:sp macro="" textlink="">
      <xdr:nvSpPr>
        <xdr:cNvPr id="796" name="フローチャート: 判断 795"/>
        <xdr:cNvSpPr/>
      </xdr:nvSpPr>
      <xdr:spPr>
        <a:xfrm>
          <a:off x="21272500" y="1000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149035</xdr:rowOff>
    </xdr:from>
    <xdr:ext cx="469744" cy="259045"/>
    <xdr:sp macro="" textlink="">
      <xdr:nvSpPr>
        <xdr:cNvPr id="797" name="テキスト ボックス 796"/>
        <xdr:cNvSpPr txBox="1"/>
      </xdr:nvSpPr>
      <xdr:spPr>
        <a:xfrm>
          <a:off x="21088428" y="1009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71447</xdr:rowOff>
    </xdr:from>
    <xdr:to>
      <xdr:col>107</xdr:col>
      <xdr:colOff>50800</xdr:colOff>
      <xdr:row>52</xdr:row>
      <xdr:rowOff>87547</xdr:rowOff>
    </xdr:to>
    <xdr:cxnSp macro="">
      <xdr:nvCxnSpPr>
        <xdr:cNvPr id="798" name="直線コネクタ 797"/>
        <xdr:cNvCxnSpPr/>
      </xdr:nvCxnSpPr>
      <xdr:spPr>
        <a:xfrm>
          <a:off x="19545300" y="8815397"/>
          <a:ext cx="889000" cy="18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43017</xdr:rowOff>
    </xdr:from>
    <xdr:to>
      <xdr:col>107</xdr:col>
      <xdr:colOff>101600</xdr:colOff>
      <xdr:row>58</xdr:row>
      <xdr:rowOff>144617</xdr:rowOff>
    </xdr:to>
    <xdr:sp macro="" textlink="">
      <xdr:nvSpPr>
        <xdr:cNvPr id="799" name="フローチャート: 判断 798"/>
        <xdr:cNvSpPr/>
      </xdr:nvSpPr>
      <xdr:spPr>
        <a:xfrm>
          <a:off x="20383500" y="998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135744</xdr:rowOff>
    </xdr:from>
    <xdr:ext cx="469744" cy="259045"/>
    <xdr:sp macro="" textlink="">
      <xdr:nvSpPr>
        <xdr:cNvPr id="800" name="テキスト ボックス 799"/>
        <xdr:cNvSpPr txBox="1"/>
      </xdr:nvSpPr>
      <xdr:spPr>
        <a:xfrm>
          <a:off x="20199428" y="1007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89016</xdr:rowOff>
    </xdr:from>
    <xdr:to>
      <xdr:col>102</xdr:col>
      <xdr:colOff>114300</xdr:colOff>
      <xdr:row>51</xdr:row>
      <xdr:rowOff>71447</xdr:rowOff>
    </xdr:to>
    <xdr:cxnSp macro="">
      <xdr:nvCxnSpPr>
        <xdr:cNvPr id="801" name="直線コネクタ 800"/>
        <xdr:cNvCxnSpPr/>
      </xdr:nvCxnSpPr>
      <xdr:spPr>
        <a:xfrm>
          <a:off x="18656300" y="8661516"/>
          <a:ext cx="889000" cy="1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36779</xdr:rowOff>
    </xdr:from>
    <xdr:to>
      <xdr:col>102</xdr:col>
      <xdr:colOff>165100</xdr:colOff>
      <xdr:row>58</xdr:row>
      <xdr:rowOff>138379</xdr:rowOff>
    </xdr:to>
    <xdr:sp macro="" textlink="">
      <xdr:nvSpPr>
        <xdr:cNvPr id="802" name="フローチャート: 判断 801"/>
        <xdr:cNvSpPr/>
      </xdr:nvSpPr>
      <xdr:spPr>
        <a:xfrm>
          <a:off x="19494500" y="998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129506</xdr:rowOff>
    </xdr:from>
    <xdr:ext cx="469744" cy="259045"/>
    <xdr:sp macro="" textlink="">
      <xdr:nvSpPr>
        <xdr:cNvPr id="803" name="テキスト ボックス 802"/>
        <xdr:cNvSpPr txBox="1"/>
      </xdr:nvSpPr>
      <xdr:spPr>
        <a:xfrm>
          <a:off x="19310428" y="1007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13429</xdr:rowOff>
    </xdr:from>
    <xdr:to>
      <xdr:col>98</xdr:col>
      <xdr:colOff>38100</xdr:colOff>
      <xdr:row>58</xdr:row>
      <xdr:rowOff>115029</xdr:rowOff>
    </xdr:to>
    <xdr:sp macro="" textlink="">
      <xdr:nvSpPr>
        <xdr:cNvPr id="804" name="フローチャート: 判断 803"/>
        <xdr:cNvSpPr/>
      </xdr:nvSpPr>
      <xdr:spPr>
        <a:xfrm>
          <a:off x="186055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106156</xdr:rowOff>
    </xdr:from>
    <xdr:ext cx="469744" cy="259045"/>
    <xdr:sp macro="" textlink="">
      <xdr:nvSpPr>
        <xdr:cNvPr id="805" name="テキスト ボックス 804"/>
        <xdr:cNvSpPr txBox="1"/>
      </xdr:nvSpPr>
      <xdr:spPr>
        <a:xfrm>
          <a:off x="18421428" y="1005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167245</xdr:rowOff>
    </xdr:from>
    <xdr:to>
      <xdr:col>116</xdr:col>
      <xdr:colOff>114300</xdr:colOff>
      <xdr:row>54</xdr:row>
      <xdr:rowOff>97395</xdr:rowOff>
    </xdr:to>
    <xdr:sp macro="" textlink="">
      <xdr:nvSpPr>
        <xdr:cNvPr id="811" name="楕円 810"/>
        <xdr:cNvSpPr/>
      </xdr:nvSpPr>
      <xdr:spPr>
        <a:xfrm>
          <a:off x="22110700" y="9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18672</xdr:rowOff>
    </xdr:from>
    <xdr:ext cx="534377" cy="259045"/>
    <xdr:sp macro="" textlink="">
      <xdr:nvSpPr>
        <xdr:cNvPr id="812" name="貸付金該当値テキスト"/>
        <xdr:cNvSpPr txBox="1"/>
      </xdr:nvSpPr>
      <xdr:spPr>
        <a:xfrm>
          <a:off x="22212300" y="910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27831</xdr:rowOff>
    </xdr:from>
    <xdr:to>
      <xdr:col>112</xdr:col>
      <xdr:colOff>38100</xdr:colOff>
      <xdr:row>53</xdr:row>
      <xdr:rowOff>129431</xdr:rowOff>
    </xdr:to>
    <xdr:sp macro="" textlink="">
      <xdr:nvSpPr>
        <xdr:cNvPr id="813" name="楕円 812"/>
        <xdr:cNvSpPr/>
      </xdr:nvSpPr>
      <xdr:spPr>
        <a:xfrm>
          <a:off x="21272500" y="91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145958</xdr:rowOff>
    </xdr:from>
    <xdr:ext cx="534377" cy="259045"/>
    <xdr:sp macro="" textlink="">
      <xdr:nvSpPr>
        <xdr:cNvPr id="814" name="テキスト ボックス 813"/>
        <xdr:cNvSpPr txBox="1"/>
      </xdr:nvSpPr>
      <xdr:spPr>
        <a:xfrm>
          <a:off x="21056111" y="88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36747</xdr:rowOff>
    </xdr:from>
    <xdr:to>
      <xdr:col>107</xdr:col>
      <xdr:colOff>101600</xdr:colOff>
      <xdr:row>52</xdr:row>
      <xdr:rowOff>138347</xdr:rowOff>
    </xdr:to>
    <xdr:sp macro="" textlink="">
      <xdr:nvSpPr>
        <xdr:cNvPr id="815" name="楕円 814"/>
        <xdr:cNvSpPr/>
      </xdr:nvSpPr>
      <xdr:spPr>
        <a:xfrm>
          <a:off x="20383500" y="89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154874</xdr:rowOff>
    </xdr:from>
    <xdr:ext cx="534377" cy="259045"/>
    <xdr:sp macro="" textlink="">
      <xdr:nvSpPr>
        <xdr:cNvPr id="816" name="テキスト ボックス 815"/>
        <xdr:cNvSpPr txBox="1"/>
      </xdr:nvSpPr>
      <xdr:spPr>
        <a:xfrm>
          <a:off x="20167111" y="87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20647</xdr:rowOff>
    </xdr:from>
    <xdr:to>
      <xdr:col>102</xdr:col>
      <xdr:colOff>165100</xdr:colOff>
      <xdr:row>51</xdr:row>
      <xdr:rowOff>122247</xdr:rowOff>
    </xdr:to>
    <xdr:sp macro="" textlink="">
      <xdr:nvSpPr>
        <xdr:cNvPr id="817" name="楕円 816"/>
        <xdr:cNvSpPr/>
      </xdr:nvSpPr>
      <xdr:spPr>
        <a:xfrm>
          <a:off x="19494500" y="87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138774</xdr:rowOff>
    </xdr:from>
    <xdr:ext cx="534377" cy="259045"/>
    <xdr:sp macro="" textlink="">
      <xdr:nvSpPr>
        <xdr:cNvPr id="818" name="テキスト ボックス 817"/>
        <xdr:cNvSpPr txBox="1"/>
      </xdr:nvSpPr>
      <xdr:spPr>
        <a:xfrm>
          <a:off x="19278111" y="85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38216</xdr:rowOff>
    </xdr:from>
    <xdr:to>
      <xdr:col>98</xdr:col>
      <xdr:colOff>38100</xdr:colOff>
      <xdr:row>50</xdr:row>
      <xdr:rowOff>139816</xdr:rowOff>
    </xdr:to>
    <xdr:sp macro="" textlink="">
      <xdr:nvSpPr>
        <xdr:cNvPr id="819" name="楕円 818"/>
        <xdr:cNvSpPr/>
      </xdr:nvSpPr>
      <xdr:spPr>
        <a:xfrm>
          <a:off x="18605500" y="86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156343</xdr:rowOff>
    </xdr:from>
    <xdr:ext cx="534377" cy="259045"/>
    <xdr:sp macro="" textlink="">
      <xdr:nvSpPr>
        <xdr:cNvPr id="820" name="テキスト ボックス 819"/>
        <xdr:cNvSpPr txBox="1"/>
      </xdr:nvSpPr>
      <xdr:spPr>
        <a:xfrm>
          <a:off x="18389111" y="838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7" name="直線コネクタ 846"/>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8"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9" name="直線コネクタ 848"/>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50"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51" name="直線コネクタ 850"/>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70761</xdr:rowOff>
    </xdr:from>
    <xdr:to>
      <xdr:col>116</xdr:col>
      <xdr:colOff>63500</xdr:colOff>
      <xdr:row>73</xdr:row>
      <xdr:rowOff>107533</xdr:rowOff>
    </xdr:to>
    <xdr:cxnSp macro="">
      <xdr:nvCxnSpPr>
        <xdr:cNvPr id="852" name="直線コネクタ 851"/>
        <xdr:cNvCxnSpPr/>
      </xdr:nvCxnSpPr>
      <xdr:spPr>
        <a:xfrm flipV="1">
          <a:off x="21323300" y="12586611"/>
          <a:ext cx="8382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3"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4" name="フローチャート: 判断 853"/>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107533</xdr:rowOff>
    </xdr:from>
    <xdr:to>
      <xdr:col>111</xdr:col>
      <xdr:colOff>177800</xdr:colOff>
      <xdr:row>74</xdr:row>
      <xdr:rowOff>15538</xdr:rowOff>
    </xdr:to>
    <xdr:cxnSp macro="">
      <xdr:nvCxnSpPr>
        <xdr:cNvPr id="855" name="直線コネクタ 854"/>
        <xdr:cNvCxnSpPr/>
      </xdr:nvCxnSpPr>
      <xdr:spPr>
        <a:xfrm flipV="1">
          <a:off x="20434300" y="12623383"/>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6" name="フローチャート: 判断 855"/>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7" name="テキスト ボックス 856"/>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15538</xdr:rowOff>
    </xdr:from>
    <xdr:to>
      <xdr:col>107</xdr:col>
      <xdr:colOff>50800</xdr:colOff>
      <xdr:row>74</xdr:row>
      <xdr:rowOff>23082</xdr:rowOff>
    </xdr:to>
    <xdr:cxnSp macro="">
      <xdr:nvCxnSpPr>
        <xdr:cNvPr id="858" name="直線コネクタ 857"/>
        <xdr:cNvCxnSpPr/>
      </xdr:nvCxnSpPr>
      <xdr:spPr>
        <a:xfrm flipV="1">
          <a:off x="19545300" y="1270283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9" name="フローチャート: 判断 858"/>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60" name="テキスト ボックス 859"/>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23082</xdr:rowOff>
    </xdr:from>
    <xdr:to>
      <xdr:col>102</xdr:col>
      <xdr:colOff>114300</xdr:colOff>
      <xdr:row>74</xdr:row>
      <xdr:rowOff>48391</xdr:rowOff>
    </xdr:to>
    <xdr:cxnSp macro="">
      <xdr:nvCxnSpPr>
        <xdr:cNvPr id="861" name="直線コネクタ 860"/>
        <xdr:cNvCxnSpPr/>
      </xdr:nvCxnSpPr>
      <xdr:spPr>
        <a:xfrm flipV="1">
          <a:off x="18656300" y="12710382"/>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2" name="フローチャート: 判断 861"/>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3" name="テキスト ボックス 862"/>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4" name="フローチャート: 判断 863"/>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5" name="テキスト ボックス 864"/>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19961</xdr:rowOff>
    </xdr:from>
    <xdr:to>
      <xdr:col>116</xdr:col>
      <xdr:colOff>114300</xdr:colOff>
      <xdr:row>73</xdr:row>
      <xdr:rowOff>121561</xdr:rowOff>
    </xdr:to>
    <xdr:sp macro="" textlink="">
      <xdr:nvSpPr>
        <xdr:cNvPr id="871" name="楕円 870"/>
        <xdr:cNvSpPr/>
      </xdr:nvSpPr>
      <xdr:spPr>
        <a:xfrm>
          <a:off x="22110700" y="125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42838</xdr:rowOff>
    </xdr:from>
    <xdr:ext cx="534377" cy="259045"/>
    <xdr:sp macro="" textlink="">
      <xdr:nvSpPr>
        <xdr:cNvPr id="872" name="繰出金該当値テキスト"/>
        <xdr:cNvSpPr txBox="1"/>
      </xdr:nvSpPr>
      <xdr:spPr>
        <a:xfrm>
          <a:off x="22212300" y="123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56733</xdr:rowOff>
    </xdr:from>
    <xdr:to>
      <xdr:col>112</xdr:col>
      <xdr:colOff>38100</xdr:colOff>
      <xdr:row>73</xdr:row>
      <xdr:rowOff>158333</xdr:rowOff>
    </xdr:to>
    <xdr:sp macro="" textlink="">
      <xdr:nvSpPr>
        <xdr:cNvPr id="873" name="楕円 872"/>
        <xdr:cNvSpPr/>
      </xdr:nvSpPr>
      <xdr:spPr>
        <a:xfrm>
          <a:off x="21272500" y="125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3410</xdr:rowOff>
    </xdr:from>
    <xdr:ext cx="534377" cy="259045"/>
    <xdr:sp macro="" textlink="">
      <xdr:nvSpPr>
        <xdr:cNvPr id="874" name="テキスト ボックス 873"/>
        <xdr:cNvSpPr txBox="1"/>
      </xdr:nvSpPr>
      <xdr:spPr>
        <a:xfrm>
          <a:off x="21056111" y="123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136188</xdr:rowOff>
    </xdr:from>
    <xdr:to>
      <xdr:col>107</xdr:col>
      <xdr:colOff>101600</xdr:colOff>
      <xdr:row>74</xdr:row>
      <xdr:rowOff>66338</xdr:rowOff>
    </xdr:to>
    <xdr:sp macro="" textlink="">
      <xdr:nvSpPr>
        <xdr:cNvPr id="875" name="楕円 874"/>
        <xdr:cNvSpPr/>
      </xdr:nvSpPr>
      <xdr:spPr>
        <a:xfrm>
          <a:off x="20383500" y="126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57465</xdr:rowOff>
    </xdr:from>
    <xdr:ext cx="534377" cy="259045"/>
    <xdr:sp macro="" textlink="">
      <xdr:nvSpPr>
        <xdr:cNvPr id="876" name="テキスト ボックス 875"/>
        <xdr:cNvSpPr txBox="1"/>
      </xdr:nvSpPr>
      <xdr:spPr>
        <a:xfrm>
          <a:off x="20167111" y="127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143732</xdr:rowOff>
    </xdr:from>
    <xdr:to>
      <xdr:col>102</xdr:col>
      <xdr:colOff>165100</xdr:colOff>
      <xdr:row>74</xdr:row>
      <xdr:rowOff>73882</xdr:rowOff>
    </xdr:to>
    <xdr:sp macro="" textlink="">
      <xdr:nvSpPr>
        <xdr:cNvPr id="877" name="楕円 876"/>
        <xdr:cNvSpPr/>
      </xdr:nvSpPr>
      <xdr:spPr>
        <a:xfrm>
          <a:off x="19494500" y="12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65009</xdr:rowOff>
    </xdr:from>
    <xdr:ext cx="534377" cy="259045"/>
    <xdr:sp macro="" textlink="">
      <xdr:nvSpPr>
        <xdr:cNvPr id="878" name="テキスト ボックス 877"/>
        <xdr:cNvSpPr txBox="1"/>
      </xdr:nvSpPr>
      <xdr:spPr>
        <a:xfrm>
          <a:off x="19278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169041</xdr:rowOff>
    </xdr:from>
    <xdr:to>
      <xdr:col>98</xdr:col>
      <xdr:colOff>38100</xdr:colOff>
      <xdr:row>74</xdr:row>
      <xdr:rowOff>99191</xdr:rowOff>
    </xdr:to>
    <xdr:sp macro="" textlink="">
      <xdr:nvSpPr>
        <xdr:cNvPr id="879" name="楕円 878"/>
        <xdr:cNvSpPr/>
      </xdr:nvSpPr>
      <xdr:spPr>
        <a:xfrm>
          <a:off x="18605500" y="126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90318</xdr:rowOff>
    </xdr:from>
    <xdr:ext cx="534377" cy="259045"/>
    <xdr:sp macro="" textlink="">
      <xdr:nvSpPr>
        <xdr:cNvPr id="880" name="テキスト ボックス 879"/>
        <xdr:cNvSpPr txBox="1"/>
      </xdr:nvSpPr>
      <xdr:spPr>
        <a:xfrm>
          <a:off x="18389111" y="127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７０２，８０５円となっている。主な構成項目である人件費は、住民一人当たり９２，０８５円となっている。前年度に比べ増加した主な理由は、会計年度任用職員等の報酬の性質分類が、物件費から人件費へ変更したことによる。また、類似団体と比較して高い傾向となっている理由は、職員数が多いためである。柏崎市定員管理計画に基づき適正な職員数を管理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維持補修費が前年度に比べ高くなった主な理由は、例年に比べ降雪が多かったことにより除排雪経費が増加したためである。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補助費等が前年度に比べ高くなった主な理由は、新型コロナウイルス感染症に伴う特別定額給付金の給付によるものである。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普通建設事業費（うち新規整備）が前年度に比べ高くなった主な理由は、新庁舎建設事業によるものである。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貸付金は、類似団体平均を特に大きく上回っているが、市の制度融資に係る金融機関への預託金が主なものであり、年々融資残高が減少しているため、貸付金も減少で推移する見込みである。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繰出金が増加傾向にある理由は、高齢化率の上昇に伴い、介護保険特別会計や後期高齢者医療特別会計への繰出しが増加しているためである。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新潟県柏崎市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81,755
80,842
442.03
59,625,910
57,457,830
2,004,038
24,156,906
46,895,044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xdr:rowOff>
    </xdr:from>
    <xdr:to>
      <xdr:col>24</xdr:col>
      <xdr:colOff>63500</xdr:colOff>
      <xdr:row>35</xdr:row>
      <xdr:rowOff>93980</xdr:rowOff>
    </xdr:to>
    <xdr:cxnSp macro="">
      <xdr:nvCxnSpPr>
        <xdr:cNvPr id="59" name="直線コネクタ 58"/>
        <xdr:cNvCxnSpPr/>
      </xdr:nvCxnSpPr>
      <xdr:spPr>
        <a:xfrm flipV="1">
          <a:off x="3797300" y="600100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8484</xdr:rowOff>
    </xdr:from>
    <xdr:to>
      <xdr:col>19</xdr:col>
      <xdr:colOff>177800</xdr:colOff>
      <xdr:row>35</xdr:row>
      <xdr:rowOff>93980</xdr:rowOff>
    </xdr:to>
    <xdr:cxnSp macro="">
      <xdr:nvCxnSpPr>
        <xdr:cNvPr id="62" name="直線コネクタ 61"/>
        <xdr:cNvCxnSpPr/>
      </xdr:nvCxnSpPr>
      <xdr:spPr>
        <a:xfrm>
          <a:off x="2908300" y="6009234"/>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8484</xdr:rowOff>
    </xdr:from>
    <xdr:to>
      <xdr:col>15</xdr:col>
      <xdr:colOff>50800</xdr:colOff>
      <xdr:row>35</xdr:row>
      <xdr:rowOff>36830</xdr:rowOff>
    </xdr:to>
    <xdr:cxnSp macro="">
      <xdr:nvCxnSpPr>
        <xdr:cNvPr id="65" name="直線コネクタ 64"/>
        <xdr:cNvCxnSpPr/>
      </xdr:nvCxnSpPr>
      <xdr:spPr>
        <a:xfrm flipV="1">
          <a:off x="2019300" y="600923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36830</xdr:rowOff>
    </xdr:from>
    <xdr:to>
      <xdr:col>10</xdr:col>
      <xdr:colOff>114300</xdr:colOff>
      <xdr:row>35</xdr:row>
      <xdr:rowOff>44145</xdr:rowOff>
    </xdr:to>
    <xdr:cxnSp macro="">
      <xdr:nvCxnSpPr>
        <xdr:cNvPr id="68" name="直線コネクタ 67"/>
        <xdr:cNvCxnSpPr/>
      </xdr:nvCxnSpPr>
      <xdr:spPr>
        <a:xfrm flipV="1">
          <a:off x="1130300" y="603758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120904</xdr:rowOff>
    </xdr:from>
    <xdr:to>
      <xdr:col>24</xdr:col>
      <xdr:colOff>114300</xdr:colOff>
      <xdr:row>35</xdr:row>
      <xdr:rowOff>51054</xdr:rowOff>
    </xdr:to>
    <xdr:sp macro="" textlink="">
      <xdr:nvSpPr>
        <xdr:cNvPr id="78" name="楕円 77"/>
        <xdr:cNvSpPr/>
      </xdr:nvSpPr>
      <xdr:spPr>
        <a:xfrm>
          <a:off x="45847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143781</xdr:rowOff>
    </xdr:from>
    <xdr:ext cx="469744" cy="259045"/>
    <xdr:sp macro="" textlink="">
      <xdr:nvSpPr>
        <xdr:cNvPr id="79" name="議会費該当値テキスト"/>
        <xdr:cNvSpPr txBox="1"/>
      </xdr:nvSpPr>
      <xdr:spPr>
        <a:xfrm>
          <a:off x="4686300"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43180</xdr:rowOff>
    </xdr:from>
    <xdr:to>
      <xdr:col>20</xdr:col>
      <xdr:colOff>38100</xdr:colOff>
      <xdr:row>35</xdr:row>
      <xdr:rowOff>144780</xdr:rowOff>
    </xdr:to>
    <xdr:sp macro="" textlink="">
      <xdr:nvSpPr>
        <xdr:cNvPr id="80" name="楕円 79"/>
        <xdr:cNvSpPr/>
      </xdr:nvSpPr>
      <xdr:spPr>
        <a:xfrm>
          <a:off x="3746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135907</xdr:rowOff>
    </xdr:from>
    <xdr:ext cx="469744" cy="259045"/>
    <xdr:sp macro="" textlink="">
      <xdr:nvSpPr>
        <xdr:cNvPr id="81" name="テキスト ボックス 80"/>
        <xdr:cNvSpPr txBox="1"/>
      </xdr:nvSpPr>
      <xdr:spPr>
        <a:xfrm>
          <a:off x="3562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129134</xdr:rowOff>
    </xdr:from>
    <xdr:to>
      <xdr:col>15</xdr:col>
      <xdr:colOff>101600</xdr:colOff>
      <xdr:row>35</xdr:row>
      <xdr:rowOff>59284</xdr:rowOff>
    </xdr:to>
    <xdr:sp macro="" textlink="">
      <xdr:nvSpPr>
        <xdr:cNvPr id="82" name="楕円 81"/>
        <xdr:cNvSpPr/>
      </xdr:nvSpPr>
      <xdr:spPr>
        <a:xfrm>
          <a:off x="2857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75811</xdr:rowOff>
    </xdr:from>
    <xdr:ext cx="469744" cy="259045"/>
    <xdr:sp macro="" textlink="">
      <xdr:nvSpPr>
        <xdr:cNvPr id="83" name="テキスト ボックス 82"/>
        <xdr:cNvSpPr txBox="1"/>
      </xdr:nvSpPr>
      <xdr:spPr>
        <a:xfrm>
          <a:off x="2673428" y="57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157480</xdr:rowOff>
    </xdr:from>
    <xdr:to>
      <xdr:col>10</xdr:col>
      <xdr:colOff>165100</xdr:colOff>
      <xdr:row>35</xdr:row>
      <xdr:rowOff>87630</xdr:rowOff>
    </xdr:to>
    <xdr:sp macro="" textlink="">
      <xdr:nvSpPr>
        <xdr:cNvPr id="84" name="楕円 83"/>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85" name="テキスト ボックス 84"/>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164795</xdr:rowOff>
    </xdr:from>
    <xdr:to>
      <xdr:col>6</xdr:col>
      <xdr:colOff>38100</xdr:colOff>
      <xdr:row>35</xdr:row>
      <xdr:rowOff>94945</xdr:rowOff>
    </xdr:to>
    <xdr:sp macro="" textlink="">
      <xdr:nvSpPr>
        <xdr:cNvPr id="86" name="楕円 85"/>
        <xdr:cNvSpPr/>
      </xdr:nvSpPr>
      <xdr:spPr>
        <a:xfrm>
          <a:off x="1079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86072</xdr:rowOff>
    </xdr:from>
    <xdr:ext cx="469744" cy="259045"/>
    <xdr:sp macro="" textlink="">
      <xdr:nvSpPr>
        <xdr:cNvPr id="87" name="テキスト ボックス 86"/>
        <xdr:cNvSpPr txBox="1"/>
      </xdr:nvSpPr>
      <xdr:spPr>
        <a:xfrm>
          <a:off x="895428" y="6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61602</xdr:rowOff>
    </xdr:from>
    <xdr:to>
      <xdr:col>24</xdr:col>
      <xdr:colOff>63500</xdr:colOff>
      <xdr:row>57</xdr:row>
      <xdr:rowOff>101314</xdr:rowOff>
    </xdr:to>
    <xdr:cxnSp macro="">
      <xdr:nvCxnSpPr>
        <xdr:cNvPr id="116" name="直線コネクタ 115"/>
        <xdr:cNvCxnSpPr/>
      </xdr:nvCxnSpPr>
      <xdr:spPr>
        <a:xfrm flipV="1">
          <a:off x="3797300" y="9319902"/>
          <a:ext cx="838200" cy="5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51518</xdr:rowOff>
    </xdr:from>
    <xdr:to>
      <xdr:col>19</xdr:col>
      <xdr:colOff>177800</xdr:colOff>
      <xdr:row>57</xdr:row>
      <xdr:rowOff>101314</xdr:rowOff>
    </xdr:to>
    <xdr:cxnSp macro="">
      <xdr:nvCxnSpPr>
        <xdr:cNvPr id="119" name="直線コネクタ 118"/>
        <xdr:cNvCxnSpPr/>
      </xdr:nvCxnSpPr>
      <xdr:spPr>
        <a:xfrm>
          <a:off x="2908300" y="9652718"/>
          <a:ext cx="889000" cy="2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51518</xdr:rowOff>
    </xdr:from>
    <xdr:to>
      <xdr:col>15</xdr:col>
      <xdr:colOff>50800</xdr:colOff>
      <xdr:row>57</xdr:row>
      <xdr:rowOff>165665</xdr:rowOff>
    </xdr:to>
    <xdr:cxnSp macro="">
      <xdr:nvCxnSpPr>
        <xdr:cNvPr id="122" name="直線コネクタ 121"/>
        <xdr:cNvCxnSpPr/>
      </xdr:nvCxnSpPr>
      <xdr:spPr>
        <a:xfrm flipV="1">
          <a:off x="2019300" y="9652718"/>
          <a:ext cx="889000" cy="28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165665</xdr:rowOff>
    </xdr:from>
    <xdr:to>
      <xdr:col>10</xdr:col>
      <xdr:colOff>114300</xdr:colOff>
      <xdr:row>57</xdr:row>
      <xdr:rowOff>168187</xdr:rowOff>
    </xdr:to>
    <xdr:cxnSp macro="">
      <xdr:nvCxnSpPr>
        <xdr:cNvPr id="125" name="直線コネクタ 124"/>
        <xdr:cNvCxnSpPr/>
      </xdr:nvCxnSpPr>
      <xdr:spPr>
        <a:xfrm flipV="1">
          <a:off x="1130300" y="9938315"/>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10802</xdr:rowOff>
    </xdr:from>
    <xdr:to>
      <xdr:col>24</xdr:col>
      <xdr:colOff>114300</xdr:colOff>
      <xdr:row>54</xdr:row>
      <xdr:rowOff>112402</xdr:rowOff>
    </xdr:to>
    <xdr:sp macro="" textlink="">
      <xdr:nvSpPr>
        <xdr:cNvPr id="135" name="楕円 134"/>
        <xdr:cNvSpPr/>
      </xdr:nvSpPr>
      <xdr:spPr>
        <a:xfrm>
          <a:off x="4584700" y="92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33679</xdr:rowOff>
    </xdr:from>
    <xdr:ext cx="599010" cy="259045"/>
    <xdr:sp macro="" textlink="">
      <xdr:nvSpPr>
        <xdr:cNvPr id="136" name="総務費該当値テキスト"/>
        <xdr:cNvSpPr txBox="1"/>
      </xdr:nvSpPr>
      <xdr:spPr>
        <a:xfrm>
          <a:off x="4686300" y="912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50514</xdr:rowOff>
    </xdr:from>
    <xdr:to>
      <xdr:col>20</xdr:col>
      <xdr:colOff>38100</xdr:colOff>
      <xdr:row>57</xdr:row>
      <xdr:rowOff>152114</xdr:rowOff>
    </xdr:to>
    <xdr:sp macro="" textlink="">
      <xdr:nvSpPr>
        <xdr:cNvPr id="137" name="楕円 136"/>
        <xdr:cNvSpPr/>
      </xdr:nvSpPr>
      <xdr:spPr>
        <a:xfrm>
          <a:off x="3746500" y="98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168641</xdr:rowOff>
    </xdr:from>
    <xdr:ext cx="534377" cy="259045"/>
    <xdr:sp macro="" textlink="">
      <xdr:nvSpPr>
        <xdr:cNvPr id="138" name="テキスト ボックス 137"/>
        <xdr:cNvSpPr txBox="1"/>
      </xdr:nvSpPr>
      <xdr:spPr>
        <a:xfrm>
          <a:off x="3530111" y="95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718</xdr:rowOff>
    </xdr:from>
    <xdr:to>
      <xdr:col>15</xdr:col>
      <xdr:colOff>101600</xdr:colOff>
      <xdr:row>56</xdr:row>
      <xdr:rowOff>102318</xdr:rowOff>
    </xdr:to>
    <xdr:sp macro="" textlink="">
      <xdr:nvSpPr>
        <xdr:cNvPr id="139" name="楕円 138"/>
        <xdr:cNvSpPr/>
      </xdr:nvSpPr>
      <xdr:spPr>
        <a:xfrm>
          <a:off x="2857500" y="96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118845</xdr:rowOff>
    </xdr:from>
    <xdr:ext cx="599010" cy="259045"/>
    <xdr:sp macro="" textlink="">
      <xdr:nvSpPr>
        <xdr:cNvPr id="140" name="テキスト ボックス 139"/>
        <xdr:cNvSpPr txBox="1"/>
      </xdr:nvSpPr>
      <xdr:spPr>
        <a:xfrm>
          <a:off x="2608795" y="937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114865</xdr:rowOff>
    </xdr:from>
    <xdr:to>
      <xdr:col>10</xdr:col>
      <xdr:colOff>165100</xdr:colOff>
      <xdr:row>58</xdr:row>
      <xdr:rowOff>45015</xdr:rowOff>
    </xdr:to>
    <xdr:sp macro="" textlink="">
      <xdr:nvSpPr>
        <xdr:cNvPr id="141" name="楕円 140"/>
        <xdr:cNvSpPr/>
      </xdr:nvSpPr>
      <xdr:spPr>
        <a:xfrm>
          <a:off x="1968500" y="98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61542</xdr:rowOff>
    </xdr:from>
    <xdr:ext cx="534377" cy="259045"/>
    <xdr:sp macro="" textlink="">
      <xdr:nvSpPr>
        <xdr:cNvPr id="142" name="テキスト ボックス 141"/>
        <xdr:cNvSpPr txBox="1"/>
      </xdr:nvSpPr>
      <xdr:spPr>
        <a:xfrm>
          <a:off x="1752111" y="96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117387</xdr:rowOff>
    </xdr:from>
    <xdr:to>
      <xdr:col>6</xdr:col>
      <xdr:colOff>38100</xdr:colOff>
      <xdr:row>58</xdr:row>
      <xdr:rowOff>47537</xdr:rowOff>
    </xdr:to>
    <xdr:sp macro="" textlink="">
      <xdr:nvSpPr>
        <xdr:cNvPr id="143" name="楕円 142"/>
        <xdr:cNvSpPr/>
      </xdr:nvSpPr>
      <xdr:spPr>
        <a:xfrm>
          <a:off x="1079500" y="98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38664</xdr:rowOff>
    </xdr:from>
    <xdr:ext cx="534377" cy="259045"/>
    <xdr:sp macro="" textlink="">
      <xdr:nvSpPr>
        <xdr:cNvPr id="144" name="テキスト ボックス 143"/>
        <xdr:cNvSpPr txBox="1"/>
      </xdr:nvSpPr>
      <xdr:spPr>
        <a:xfrm>
          <a:off x="863111" y="99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81113</xdr:rowOff>
    </xdr:from>
    <xdr:to>
      <xdr:col>24</xdr:col>
      <xdr:colOff>63500</xdr:colOff>
      <xdr:row>76</xdr:row>
      <xdr:rowOff>15788</xdr:rowOff>
    </xdr:to>
    <xdr:cxnSp macro="">
      <xdr:nvCxnSpPr>
        <xdr:cNvPr id="176" name="直線コネクタ 175"/>
        <xdr:cNvCxnSpPr/>
      </xdr:nvCxnSpPr>
      <xdr:spPr>
        <a:xfrm flipV="1">
          <a:off x="3797300" y="12939863"/>
          <a:ext cx="838200" cy="10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15788</xdr:rowOff>
    </xdr:from>
    <xdr:to>
      <xdr:col>19</xdr:col>
      <xdr:colOff>177800</xdr:colOff>
      <xdr:row>76</xdr:row>
      <xdr:rowOff>70586</xdr:rowOff>
    </xdr:to>
    <xdr:cxnSp macro="">
      <xdr:nvCxnSpPr>
        <xdr:cNvPr id="179" name="直線コネクタ 178"/>
        <xdr:cNvCxnSpPr/>
      </xdr:nvCxnSpPr>
      <xdr:spPr>
        <a:xfrm flipV="1">
          <a:off x="2908300" y="13045988"/>
          <a:ext cx="8890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70586</xdr:rowOff>
    </xdr:from>
    <xdr:to>
      <xdr:col>15</xdr:col>
      <xdr:colOff>50800</xdr:colOff>
      <xdr:row>76</xdr:row>
      <xdr:rowOff>73537</xdr:rowOff>
    </xdr:to>
    <xdr:cxnSp macro="">
      <xdr:nvCxnSpPr>
        <xdr:cNvPr id="182" name="直線コネクタ 181"/>
        <xdr:cNvCxnSpPr/>
      </xdr:nvCxnSpPr>
      <xdr:spPr>
        <a:xfrm flipV="1">
          <a:off x="2019300" y="13100786"/>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73537</xdr:rowOff>
    </xdr:from>
    <xdr:to>
      <xdr:col>10</xdr:col>
      <xdr:colOff>114300</xdr:colOff>
      <xdr:row>76</xdr:row>
      <xdr:rowOff>79034</xdr:rowOff>
    </xdr:to>
    <xdr:cxnSp macro="">
      <xdr:nvCxnSpPr>
        <xdr:cNvPr id="185" name="直線コネクタ 184"/>
        <xdr:cNvCxnSpPr/>
      </xdr:nvCxnSpPr>
      <xdr:spPr>
        <a:xfrm flipV="1">
          <a:off x="1130300" y="13103737"/>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30313</xdr:rowOff>
    </xdr:from>
    <xdr:to>
      <xdr:col>24</xdr:col>
      <xdr:colOff>114300</xdr:colOff>
      <xdr:row>75</xdr:row>
      <xdr:rowOff>131913</xdr:rowOff>
    </xdr:to>
    <xdr:sp macro="" textlink="">
      <xdr:nvSpPr>
        <xdr:cNvPr id="195" name="楕円 194"/>
        <xdr:cNvSpPr/>
      </xdr:nvSpPr>
      <xdr:spPr>
        <a:xfrm>
          <a:off x="4584700" y="128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53190</xdr:rowOff>
    </xdr:from>
    <xdr:ext cx="599010" cy="259045"/>
    <xdr:sp macro="" textlink="">
      <xdr:nvSpPr>
        <xdr:cNvPr id="196" name="民生費該当値テキスト"/>
        <xdr:cNvSpPr txBox="1"/>
      </xdr:nvSpPr>
      <xdr:spPr>
        <a:xfrm>
          <a:off x="4686300" y="1274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136438</xdr:rowOff>
    </xdr:from>
    <xdr:to>
      <xdr:col>20</xdr:col>
      <xdr:colOff>38100</xdr:colOff>
      <xdr:row>76</xdr:row>
      <xdr:rowOff>66588</xdr:rowOff>
    </xdr:to>
    <xdr:sp macro="" textlink="">
      <xdr:nvSpPr>
        <xdr:cNvPr id="197" name="楕円 196"/>
        <xdr:cNvSpPr/>
      </xdr:nvSpPr>
      <xdr:spPr>
        <a:xfrm>
          <a:off x="3746500" y="129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57715</xdr:rowOff>
    </xdr:from>
    <xdr:ext cx="599010" cy="259045"/>
    <xdr:sp macro="" textlink="">
      <xdr:nvSpPr>
        <xdr:cNvPr id="198" name="テキスト ボックス 197"/>
        <xdr:cNvSpPr txBox="1"/>
      </xdr:nvSpPr>
      <xdr:spPr>
        <a:xfrm>
          <a:off x="3497795" y="1308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19786</xdr:rowOff>
    </xdr:from>
    <xdr:to>
      <xdr:col>15</xdr:col>
      <xdr:colOff>101600</xdr:colOff>
      <xdr:row>76</xdr:row>
      <xdr:rowOff>121386</xdr:rowOff>
    </xdr:to>
    <xdr:sp macro="" textlink="">
      <xdr:nvSpPr>
        <xdr:cNvPr id="199" name="楕円 198"/>
        <xdr:cNvSpPr/>
      </xdr:nvSpPr>
      <xdr:spPr>
        <a:xfrm>
          <a:off x="2857500" y="130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137913</xdr:rowOff>
    </xdr:from>
    <xdr:ext cx="599010" cy="259045"/>
    <xdr:sp macro="" textlink="">
      <xdr:nvSpPr>
        <xdr:cNvPr id="200" name="テキスト ボックス 199"/>
        <xdr:cNvSpPr txBox="1"/>
      </xdr:nvSpPr>
      <xdr:spPr>
        <a:xfrm>
          <a:off x="2608795" y="1282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22737</xdr:rowOff>
    </xdr:from>
    <xdr:to>
      <xdr:col>10</xdr:col>
      <xdr:colOff>165100</xdr:colOff>
      <xdr:row>76</xdr:row>
      <xdr:rowOff>124337</xdr:rowOff>
    </xdr:to>
    <xdr:sp macro="" textlink="">
      <xdr:nvSpPr>
        <xdr:cNvPr id="201" name="楕円 200"/>
        <xdr:cNvSpPr/>
      </xdr:nvSpPr>
      <xdr:spPr>
        <a:xfrm>
          <a:off x="1968500" y="130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115464</xdr:rowOff>
    </xdr:from>
    <xdr:ext cx="599010" cy="259045"/>
    <xdr:sp macro="" textlink="">
      <xdr:nvSpPr>
        <xdr:cNvPr id="202" name="テキスト ボックス 201"/>
        <xdr:cNvSpPr txBox="1"/>
      </xdr:nvSpPr>
      <xdr:spPr>
        <a:xfrm>
          <a:off x="1719795" y="1314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28234</xdr:rowOff>
    </xdr:from>
    <xdr:to>
      <xdr:col>6</xdr:col>
      <xdr:colOff>38100</xdr:colOff>
      <xdr:row>76</xdr:row>
      <xdr:rowOff>129834</xdr:rowOff>
    </xdr:to>
    <xdr:sp macro="" textlink="">
      <xdr:nvSpPr>
        <xdr:cNvPr id="203" name="楕円 202"/>
        <xdr:cNvSpPr/>
      </xdr:nvSpPr>
      <xdr:spPr>
        <a:xfrm>
          <a:off x="1079500" y="130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120961</xdr:rowOff>
    </xdr:from>
    <xdr:ext cx="599010" cy="259045"/>
    <xdr:sp macro="" textlink="">
      <xdr:nvSpPr>
        <xdr:cNvPr id="204" name="テキスト ボックス 203"/>
        <xdr:cNvSpPr txBox="1"/>
      </xdr:nvSpPr>
      <xdr:spPr>
        <a:xfrm>
          <a:off x="830795" y="1315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127691</xdr:rowOff>
    </xdr:from>
    <xdr:to>
      <xdr:col>24</xdr:col>
      <xdr:colOff>63500</xdr:colOff>
      <xdr:row>97</xdr:row>
      <xdr:rowOff>133665</xdr:rowOff>
    </xdr:to>
    <xdr:cxnSp macro="">
      <xdr:nvCxnSpPr>
        <xdr:cNvPr id="233" name="直線コネクタ 232"/>
        <xdr:cNvCxnSpPr/>
      </xdr:nvCxnSpPr>
      <xdr:spPr>
        <a:xfrm>
          <a:off x="3797300" y="16758341"/>
          <a:ext cx="8382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127691</xdr:rowOff>
    </xdr:from>
    <xdr:to>
      <xdr:col>19</xdr:col>
      <xdr:colOff>177800</xdr:colOff>
      <xdr:row>97</xdr:row>
      <xdr:rowOff>141475</xdr:rowOff>
    </xdr:to>
    <xdr:cxnSp macro="">
      <xdr:nvCxnSpPr>
        <xdr:cNvPr id="236" name="直線コネクタ 235"/>
        <xdr:cNvCxnSpPr/>
      </xdr:nvCxnSpPr>
      <xdr:spPr>
        <a:xfrm flipV="1">
          <a:off x="2908300" y="16758341"/>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139457</xdr:rowOff>
    </xdr:from>
    <xdr:to>
      <xdr:col>15</xdr:col>
      <xdr:colOff>50800</xdr:colOff>
      <xdr:row>97</xdr:row>
      <xdr:rowOff>141475</xdr:rowOff>
    </xdr:to>
    <xdr:cxnSp macro="">
      <xdr:nvCxnSpPr>
        <xdr:cNvPr id="239" name="直線コネクタ 238"/>
        <xdr:cNvCxnSpPr/>
      </xdr:nvCxnSpPr>
      <xdr:spPr>
        <a:xfrm>
          <a:off x="2019300" y="16770107"/>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114233</xdr:rowOff>
    </xdr:from>
    <xdr:to>
      <xdr:col>10</xdr:col>
      <xdr:colOff>114300</xdr:colOff>
      <xdr:row>97</xdr:row>
      <xdr:rowOff>139457</xdr:rowOff>
    </xdr:to>
    <xdr:cxnSp macro="">
      <xdr:nvCxnSpPr>
        <xdr:cNvPr id="242" name="直線コネクタ 241"/>
        <xdr:cNvCxnSpPr/>
      </xdr:nvCxnSpPr>
      <xdr:spPr>
        <a:xfrm>
          <a:off x="1130300" y="16744883"/>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82865</xdr:rowOff>
    </xdr:from>
    <xdr:to>
      <xdr:col>24</xdr:col>
      <xdr:colOff>114300</xdr:colOff>
      <xdr:row>98</xdr:row>
      <xdr:rowOff>13015</xdr:rowOff>
    </xdr:to>
    <xdr:sp macro="" textlink="">
      <xdr:nvSpPr>
        <xdr:cNvPr id="252" name="楕円 251"/>
        <xdr:cNvSpPr/>
      </xdr:nvSpPr>
      <xdr:spPr>
        <a:xfrm>
          <a:off x="4584700" y="167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169242</xdr:rowOff>
    </xdr:from>
    <xdr:ext cx="534377" cy="259045"/>
    <xdr:sp macro="" textlink="">
      <xdr:nvSpPr>
        <xdr:cNvPr id="253" name="衛生費該当値テキスト"/>
        <xdr:cNvSpPr txBox="1"/>
      </xdr:nvSpPr>
      <xdr:spPr>
        <a:xfrm>
          <a:off x="4686300" y="166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76891</xdr:rowOff>
    </xdr:from>
    <xdr:to>
      <xdr:col>20</xdr:col>
      <xdr:colOff>38100</xdr:colOff>
      <xdr:row>98</xdr:row>
      <xdr:rowOff>7041</xdr:rowOff>
    </xdr:to>
    <xdr:sp macro="" textlink="">
      <xdr:nvSpPr>
        <xdr:cNvPr id="254" name="楕円 253"/>
        <xdr:cNvSpPr/>
      </xdr:nvSpPr>
      <xdr:spPr>
        <a:xfrm>
          <a:off x="3746500" y="167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169618</xdr:rowOff>
    </xdr:from>
    <xdr:ext cx="534377" cy="259045"/>
    <xdr:sp macro="" textlink="">
      <xdr:nvSpPr>
        <xdr:cNvPr id="255" name="テキスト ボックス 254"/>
        <xdr:cNvSpPr txBox="1"/>
      </xdr:nvSpPr>
      <xdr:spPr>
        <a:xfrm>
          <a:off x="3530111" y="168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90675</xdr:rowOff>
    </xdr:from>
    <xdr:to>
      <xdr:col>15</xdr:col>
      <xdr:colOff>101600</xdr:colOff>
      <xdr:row>98</xdr:row>
      <xdr:rowOff>20825</xdr:rowOff>
    </xdr:to>
    <xdr:sp macro="" textlink="">
      <xdr:nvSpPr>
        <xdr:cNvPr id="256" name="楕円 255"/>
        <xdr:cNvSpPr/>
      </xdr:nvSpPr>
      <xdr:spPr>
        <a:xfrm>
          <a:off x="2857500" y="167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11952</xdr:rowOff>
    </xdr:from>
    <xdr:ext cx="534377" cy="259045"/>
    <xdr:sp macro="" textlink="">
      <xdr:nvSpPr>
        <xdr:cNvPr id="257" name="テキスト ボックス 256"/>
        <xdr:cNvSpPr txBox="1"/>
      </xdr:nvSpPr>
      <xdr:spPr>
        <a:xfrm>
          <a:off x="2641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88657</xdr:rowOff>
    </xdr:from>
    <xdr:to>
      <xdr:col>10</xdr:col>
      <xdr:colOff>165100</xdr:colOff>
      <xdr:row>98</xdr:row>
      <xdr:rowOff>18807</xdr:rowOff>
    </xdr:to>
    <xdr:sp macro="" textlink="">
      <xdr:nvSpPr>
        <xdr:cNvPr id="258" name="楕円 257"/>
        <xdr:cNvSpPr/>
      </xdr:nvSpPr>
      <xdr:spPr>
        <a:xfrm>
          <a:off x="1968500" y="167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9934</xdr:rowOff>
    </xdr:from>
    <xdr:ext cx="534377" cy="259045"/>
    <xdr:sp macro="" textlink="">
      <xdr:nvSpPr>
        <xdr:cNvPr id="259" name="テキスト ボックス 258"/>
        <xdr:cNvSpPr txBox="1"/>
      </xdr:nvSpPr>
      <xdr:spPr>
        <a:xfrm>
          <a:off x="1752111" y="168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63433</xdr:rowOff>
    </xdr:from>
    <xdr:to>
      <xdr:col>6</xdr:col>
      <xdr:colOff>38100</xdr:colOff>
      <xdr:row>97</xdr:row>
      <xdr:rowOff>165033</xdr:rowOff>
    </xdr:to>
    <xdr:sp macro="" textlink="">
      <xdr:nvSpPr>
        <xdr:cNvPr id="260" name="楕円 259"/>
        <xdr:cNvSpPr/>
      </xdr:nvSpPr>
      <xdr:spPr>
        <a:xfrm>
          <a:off x="1079500" y="166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156160</xdr:rowOff>
    </xdr:from>
    <xdr:ext cx="534377" cy="259045"/>
    <xdr:sp macro="" textlink="">
      <xdr:nvSpPr>
        <xdr:cNvPr id="261" name="テキスト ボックス 260"/>
        <xdr:cNvSpPr txBox="1"/>
      </xdr:nvSpPr>
      <xdr:spPr>
        <a:xfrm>
          <a:off x="863111" y="167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68331</xdr:rowOff>
    </xdr:from>
    <xdr:to>
      <xdr:col>54</xdr:col>
      <xdr:colOff>189865</xdr:colOff>
      <xdr:row>38</xdr:row>
      <xdr:rowOff>139700</xdr:rowOff>
    </xdr:to>
    <xdr:cxnSp macro="">
      <xdr:nvCxnSpPr>
        <xdr:cNvPr id="283" name="直線コネクタ 282"/>
        <xdr:cNvCxnSpPr/>
      </xdr:nvCxnSpPr>
      <xdr:spPr>
        <a:xfrm flipV="1">
          <a:off x="10475595" y="5726181"/>
          <a:ext cx="1270" cy="928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15008</xdr:rowOff>
    </xdr:from>
    <xdr:ext cx="534377" cy="259045"/>
    <xdr:sp macro="" textlink="">
      <xdr:nvSpPr>
        <xdr:cNvPr id="286" name="労働費最大値テキスト"/>
        <xdr:cNvSpPr txBox="1"/>
      </xdr:nvSpPr>
      <xdr:spPr>
        <a:xfrm>
          <a:off x="10528300" y="55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68331</xdr:rowOff>
    </xdr:from>
    <xdr:to>
      <xdr:col>55</xdr:col>
      <xdr:colOff>88900</xdr:colOff>
      <xdr:row>33</xdr:row>
      <xdr:rowOff>68331</xdr:rowOff>
    </xdr:to>
    <xdr:cxnSp macro="">
      <xdr:nvCxnSpPr>
        <xdr:cNvPr id="287" name="直線コネクタ 286"/>
        <xdr:cNvCxnSpPr/>
      </xdr:nvCxnSpPr>
      <xdr:spPr>
        <a:xfrm>
          <a:off x="10388600" y="572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157714</xdr:rowOff>
    </xdr:from>
    <xdr:to>
      <xdr:col>55</xdr:col>
      <xdr:colOff>0</xdr:colOff>
      <xdr:row>33</xdr:row>
      <xdr:rowOff>68331</xdr:rowOff>
    </xdr:to>
    <xdr:cxnSp macro="">
      <xdr:nvCxnSpPr>
        <xdr:cNvPr id="288" name="直線コネクタ 287"/>
        <xdr:cNvCxnSpPr/>
      </xdr:nvCxnSpPr>
      <xdr:spPr>
        <a:xfrm>
          <a:off x="9639300" y="5644114"/>
          <a:ext cx="8382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10817</xdr:rowOff>
    </xdr:from>
    <xdr:ext cx="469744" cy="259045"/>
    <xdr:sp macro="" textlink="">
      <xdr:nvSpPr>
        <xdr:cNvPr id="289" name="労働費平均値テキスト"/>
        <xdr:cNvSpPr txBox="1"/>
      </xdr:nvSpPr>
      <xdr:spPr>
        <a:xfrm>
          <a:off x="10528300" y="652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32390</xdr:rowOff>
    </xdr:from>
    <xdr:to>
      <xdr:col>55</xdr:col>
      <xdr:colOff>50800</xdr:colOff>
      <xdr:row>38</xdr:row>
      <xdr:rowOff>133990</xdr:rowOff>
    </xdr:to>
    <xdr:sp macro="" textlink="">
      <xdr:nvSpPr>
        <xdr:cNvPr id="290" name="フローチャート: 判断 289"/>
        <xdr:cNvSpPr/>
      </xdr:nvSpPr>
      <xdr:spPr>
        <a:xfrm>
          <a:off x="10426700" y="65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52512</xdr:rowOff>
    </xdr:from>
    <xdr:to>
      <xdr:col>50</xdr:col>
      <xdr:colOff>114300</xdr:colOff>
      <xdr:row>32</xdr:row>
      <xdr:rowOff>157714</xdr:rowOff>
    </xdr:to>
    <xdr:cxnSp macro="">
      <xdr:nvCxnSpPr>
        <xdr:cNvPr id="291" name="直線コネクタ 290"/>
        <xdr:cNvCxnSpPr/>
      </xdr:nvCxnSpPr>
      <xdr:spPr>
        <a:xfrm>
          <a:off x="8750300" y="5538912"/>
          <a:ext cx="8890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26538</xdr:rowOff>
    </xdr:from>
    <xdr:to>
      <xdr:col>50</xdr:col>
      <xdr:colOff>165100</xdr:colOff>
      <xdr:row>38</xdr:row>
      <xdr:rowOff>128138</xdr:rowOff>
    </xdr:to>
    <xdr:sp macro="" textlink="">
      <xdr:nvSpPr>
        <xdr:cNvPr id="292" name="フローチャート: 判断 291"/>
        <xdr:cNvSpPr/>
      </xdr:nvSpPr>
      <xdr:spPr>
        <a:xfrm>
          <a:off x="9588500" y="654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119265</xdr:rowOff>
    </xdr:from>
    <xdr:ext cx="469744" cy="259045"/>
    <xdr:sp macro="" textlink="">
      <xdr:nvSpPr>
        <xdr:cNvPr id="293" name="テキスト ボックス 292"/>
        <xdr:cNvSpPr txBox="1"/>
      </xdr:nvSpPr>
      <xdr:spPr>
        <a:xfrm>
          <a:off x="9404428" y="663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88402</xdr:rowOff>
    </xdr:from>
    <xdr:to>
      <xdr:col>45</xdr:col>
      <xdr:colOff>177800</xdr:colOff>
      <xdr:row>32</xdr:row>
      <xdr:rowOff>52512</xdr:rowOff>
    </xdr:to>
    <xdr:cxnSp macro="">
      <xdr:nvCxnSpPr>
        <xdr:cNvPr id="294" name="直線コネクタ 293"/>
        <xdr:cNvCxnSpPr/>
      </xdr:nvCxnSpPr>
      <xdr:spPr>
        <a:xfrm>
          <a:off x="7861300" y="5403352"/>
          <a:ext cx="8890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23109</xdr:rowOff>
    </xdr:from>
    <xdr:to>
      <xdr:col>46</xdr:col>
      <xdr:colOff>38100</xdr:colOff>
      <xdr:row>38</xdr:row>
      <xdr:rowOff>124709</xdr:rowOff>
    </xdr:to>
    <xdr:sp macro="" textlink="">
      <xdr:nvSpPr>
        <xdr:cNvPr id="295" name="フローチャート: 判断 294"/>
        <xdr:cNvSpPr/>
      </xdr:nvSpPr>
      <xdr:spPr>
        <a:xfrm>
          <a:off x="86995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115836</xdr:rowOff>
    </xdr:from>
    <xdr:ext cx="469744" cy="259045"/>
    <xdr:sp macro="" textlink="">
      <xdr:nvSpPr>
        <xdr:cNvPr id="296" name="テキスト ボックス 295"/>
        <xdr:cNvSpPr txBox="1"/>
      </xdr:nvSpPr>
      <xdr:spPr>
        <a:xfrm>
          <a:off x="8515428" y="663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40076</xdr:rowOff>
    </xdr:from>
    <xdr:to>
      <xdr:col>41</xdr:col>
      <xdr:colOff>50800</xdr:colOff>
      <xdr:row>31</xdr:row>
      <xdr:rowOff>88402</xdr:rowOff>
    </xdr:to>
    <xdr:cxnSp macro="">
      <xdr:nvCxnSpPr>
        <xdr:cNvPr id="297" name="直線コネクタ 296"/>
        <xdr:cNvCxnSpPr/>
      </xdr:nvCxnSpPr>
      <xdr:spPr>
        <a:xfrm>
          <a:off x="6972300" y="5355026"/>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22149</xdr:rowOff>
    </xdr:from>
    <xdr:to>
      <xdr:col>41</xdr:col>
      <xdr:colOff>101600</xdr:colOff>
      <xdr:row>38</xdr:row>
      <xdr:rowOff>123749</xdr:rowOff>
    </xdr:to>
    <xdr:sp macro="" textlink="">
      <xdr:nvSpPr>
        <xdr:cNvPr id="298" name="フローチャート: 判断 297"/>
        <xdr:cNvSpPr/>
      </xdr:nvSpPr>
      <xdr:spPr>
        <a:xfrm>
          <a:off x="7810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114876</xdr:rowOff>
    </xdr:from>
    <xdr:ext cx="469744" cy="259045"/>
    <xdr:sp macro="" textlink="">
      <xdr:nvSpPr>
        <xdr:cNvPr id="299" name="テキスト ボックス 298"/>
        <xdr:cNvSpPr txBox="1"/>
      </xdr:nvSpPr>
      <xdr:spPr>
        <a:xfrm>
          <a:off x="7626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16297</xdr:rowOff>
    </xdr:from>
    <xdr:to>
      <xdr:col>36</xdr:col>
      <xdr:colOff>165100</xdr:colOff>
      <xdr:row>38</xdr:row>
      <xdr:rowOff>117897</xdr:rowOff>
    </xdr:to>
    <xdr:sp macro="" textlink="">
      <xdr:nvSpPr>
        <xdr:cNvPr id="300" name="フローチャート: 判断 299"/>
        <xdr:cNvSpPr/>
      </xdr:nvSpPr>
      <xdr:spPr>
        <a:xfrm>
          <a:off x="6921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109024</xdr:rowOff>
    </xdr:from>
    <xdr:ext cx="469744" cy="259045"/>
    <xdr:sp macro="" textlink="">
      <xdr:nvSpPr>
        <xdr:cNvPr id="301" name="テキスト ボックス 300"/>
        <xdr:cNvSpPr txBox="1"/>
      </xdr:nvSpPr>
      <xdr:spPr>
        <a:xfrm>
          <a:off x="6737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17531</xdr:rowOff>
    </xdr:from>
    <xdr:to>
      <xdr:col>55</xdr:col>
      <xdr:colOff>50800</xdr:colOff>
      <xdr:row>33</xdr:row>
      <xdr:rowOff>119131</xdr:rowOff>
    </xdr:to>
    <xdr:sp macro="" textlink="">
      <xdr:nvSpPr>
        <xdr:cNvPr id="307" name="楕円 306"/>
        <xdr:cNvSpPr/>
      </xdr:nvSpPr>
      <xdr:spPr>
        <a:xfrm>
          <a:off x="10426700" y="56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142008</xdr:rowOff>
    </xdr:from>
    <xdr:ext cx="534377" cy="259045"/>
    <xdr:sp macro="" textlink="">
      <xdr:nvSpPr>
        <xdr:cNvPr id="308" name="労働費該当値テキスト"/>
        <xdr:cNvSpPr txBox="1"/>
      </xdr:nvSpPr>
      <xdr:spPr>
        <a:xfrm>
          <a:off x="10528300" y="56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106914</xdr:rowOff>
    </xdr:from>
    <xdr:to>
      <xdr:col>50</xdr:col>
      <xdr:colOff>165100</xdr:colOff>
      <xdr:row>33</xdr:row>
      <xdr:rowOff>37064</xdr:rowOff>
    </xdr:to>
    <xdr:sp macro="" textlink="">
      <xdr:nvSpPr>
        <xdr:cNvPr id="309" name="楕円 308"/>
        <xdr:cNvSpPr/>
      </xdr:nvSpPr>
      <xdr:spPr>
        <a:xfrm>
          <a:off x="9588500" y="55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53591</xdr:rowOff>
    </xdr:from>
    <xdr:ext cx="534377" cy="259045"/>
    <xdr:sp macro="" textlink="">
      <xdr:nvSpPr>
        <xdr:cNvPr id="310" name="テキスト ボックス 309"/>
        <xdr:cNvSpPr txBox="1"/>
      </xdr:nvSpPr>
      <xdr:spPr>
        <a:xfrm>
          <a:off x="9372111" y="536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1712</xdr:rowOff>
    </xdr:from>
    <xdr:to>
      <xdr:col>46</xdr:col>
      <xdr:colOff>38100</xdr:colOff>
      <xdr:row>32</xdr:row>
      <xdr:rowOff>103312</xdr:rowOff>
    </xdr:to>
    <xdr:sp macro="" textlink="">
      <xdr:nvSpPr>
        <xdr:cNvPr id="311" name="楕円 310"/>
        <xdr:cNvSpPr/>
      </xdr:nvSpPr>
      <xdr:spPr>
        <a:xfrm>
          <a:off x="8699500" y="54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119839</xdr:rowOff>
    </xdr:from>
    <xdr:ext cx="534377" cy="259045"/>
    <xdr:sp macro="" textlink="">
      <xdr:nvSpPr>
        <xdr:cNvPr id="312" name="テキスト ボックス 311"/>
        <xdr:cNvSpPr txBox="1"/>
      </xdr:nvSpPr>
      <xdr:spPr>
        <a:xfrm>
          <a:off x="8483111" y="52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37602</xdr:rowOff>
    </xdr:from>
    <xdr:to>
      <xdr:col>41</xdr:col>
      <xdr:colOff>101600</xdr:colOff>
      <xdr:row>31</xdr:row>
      <xdr:rowOff>139202</xdr:rowOff>
    </xdr:to>
    <xdr:sp macro="" textlink="">
      <xdr:nvSpPr>
        <xdr:cNvPr id="313" name="楕円 312"/>
        <xdr:cNvSpPr/>
      </xdr:nvSpPr>
      <xdr:spPr>
        <a:xfrm>
          <a:off x="7810500" y="53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155729</xdr:rowOff>
    </xdr:from>
    <xdr:ext cx="534377" cy="259045"/>
    <xdr:sp macro="" textlink="">
      <xdr:nvSpPr>
        <xdr:cNvPr id="314" name="テキスト ボックス 313"/>
        <xdr:cNvSpPr txBox="1"/>
      </xdr:nvSpPr>
      <xdr:spPr>
        <a:xfrm>
          <a:off x="7594111" y="512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160726</xdr:rowOff>
    </xdr:from>
    <xdr:to>
      <xdr:col>36</xdr:col>
      <xdr:colOff>165100</xdr:colOff>
      <xdr:row>31</xdr:row>
      <xdr:rowOff>90876</xdr:rowOff>
    </xdr:to>
    <xdr:sp macro="" textlink="">
      <xdr:nvSpPr>
        <xdr:cNvPr id="315" name="楕円 314"/>
        <xdr:cNvSpPr/>
      </xdr:nvSpPr>
      <xdr:spPr>
        <a:xfrm>
          <a:off x="6921500" y="53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107403</xdr:rowOff>
    </xdr:from>
    <xdr:ext cx="534377" cy="259045"/>
    <xdr:sp macro="" textlink="">
      <xdr:nvSpPr>
        <xdr:cNvPr id="316" name="テキスト ボックス 315"/>
        <xdr:cNvSpPr txBox="1"/>
      </xdr:nvSpPr>
      <xdr:spPr>
        <a:xfrm>
          <a:off x="6705111" y="50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8" name="直線コネクタ 337"/>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9"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40" name="直線コネクタ 339"/>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41"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2" name="直線コネクタ 341"/>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68834</xdr:rowOff>
    </xdr:from>
    <xdr:to>
      <xdr:col>55</xdr:col>
      <xdr:colOff>0</xdr:colOff>
      <xdr:row>57</xdr:row>
      <xdr:rowOff>91566</xdr:rowOff>
    </xdr:to>
    <xdr:cxnSp macro="">
      <xdr:nvCxnSpPr>
        <xdr:cNvPr id="343" name="直線コネクタ 342"/>
        <xdr:cNvCxnSpPr/>
      </xdr:nvCxnSpPr>
      <xdr:spPr>
        <a:xfrm>
          <a:off x="9639300" y="9841484"/>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4"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5" name="フローチャート: 判断 344"/>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68834</xdr:rowOff>
    </xdr:from>
    <xdr:to>
      <xdr:col>50</xdr:col>
      <xdr:colOff>114300</xdr:colOff>
      <xdr:row>57</xdr:row>
      <xdr:rowOff>89171</xdr:rowOff>
    </xdr:to>
    <xdr:cxnSp macro="">
      <xdr:nvCxnSpPr>
        <xdr:cNvPr id="346" name="直線コネクタ 345"/>
        <xdr:cNvCxnSpPr/>
      </xdr:nvCxnSpPr>
      <xdr:spPr>
        <a:xfrm flipV="1">
          <a:off x="8750300" y="9841484"/>
          <a:ext cx="8890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7" name="フローチャート: 判断 346"/>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8" name="テキスト ボックス 347"/>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78444</xdr:rowOff>
    </xdr:from>
    <xdr:to>
      <xdr:col>45</xdr:col>
      <xdr:colOff>177800</xdr:colOff>
      <xdr:row>57</xdr:row>
      <xdr:rowOff>89171</xdr:rowOff>
    </xdr:to>
    <xdr:cxnSp macro="">
      <xdr:nvCxnSpPr>
        <xdr:cNvPr id="349" name="直線コネクタ 348"/>
        <xdr:cNvCxnSpPr/>
      </xdr:nvCxnSpPr>
      <xdr:spPr>
        <a:xfrm>
          <a:off x="7861300" y="9851094"/>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50" name="フローチャート: 判断 349"/>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51" name="テキスト ボックス 350"/>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55950</xdr:rowOff>
    </xdr:from>
    <xdr:to>
      <xdr:col>41</xdr:col>
      <xdr:colOff>50800</xdr:colOff>
      <xdr:row>57</xdr:row>
      <xdr:rowOff>78444</xdr:rowOff>
    </xdr:to>
    <xdr:cxnSp macro="">
      <xdr:nvCxnSpPr>
        <xdr:cNvPr id="352" name="直線コネクタ 351"/>
        <xdr:cNvCxnSpPr/>
      </xdr:nvCxnSpPr>
      <xdr:spPr>
        <a:xfrm>
          <a:off x="6972300" y="9828600"/>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3" name="フローチャート: 判断 352"/>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4" name="テキスト ボックス 353"/>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5" name="フローチャート: 判断 354"/>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6" name="テキスト ボックス 355"/>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40766</xdr:rowOff>
    </xdr:from>
    <xdr:to>
      <xdr:col>55</xdr:col>
      <xdr:colOff>50800</xdr:colOff>
      <xdr:row>57</xdr:row>
      <xdr:rowOff>142366</xdr:rowOff>
    </xdr:to>
    <xdr:sp macro="" textlink="">
      <xdr:nvSpPr>
        <xdr:cNvPr id="362" name="楕円 361"/>
        <xdr:cNvSpPr/>
      </xdr:nvSpPr>
      <xdr:spPr>
        <a:xfrm>
          <a:off x="10426700" y="98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63643</xdr:rowOff>
    </xdr:from>
    <xdr:ext cx="534377" cy="259045"/>
    <xdr:sp macro="" textlink="">
      <xdr:nvSpPr>
        <xdr:cNvPr id="363" name="農林水産業費該当値テキスト"/>
        <xdr:cNvSpPr txBox="1"/>
      </xdr:nvSpPr>
      <xdr:spPr>
        <a:xfrm>
          <a:off x="10528300" y="96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18034</xdr:rowOff>
    </xdr:from>
    <xdr:to>
      <xdr:col>50</xdr:col>
      <xdr:colOff>165100</xdr:colOff>
      <xdr:row>57</xdr:row>
      <xdr:rowOff>119634</xdr:rowOff>
    </xdr:to>
    <xdr:sp macro="" textlink="">
      <xdr:nvSpPr>
        <xdr:cNvPr id="364" name="楕円 363"/>
        <xdr:cNvSpPr/>
      </xdr:nvSpPr>
      <xdr:spPr>
        <a:xfrm>
          <a:off x="95885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136161</xdr:rowOff>
    </xdr:from>
    <xdr:ext cx="534377" cy="259045"/>
    <xdr:sp macro="" textlink="">
      <xdr:nvSpPr>
        <xdr:cNvPr id="365" name="テキスト ボックス 364"/>
        <xdr:cNvSpPr txBox="1"/>
      </xdr:nvSpPr>
      <xdr:spPr>
        <a:xfrm>
          <a:off x="9372111" y="95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38371</xdr:rowOff>
    </xdr:from>
    <xdr:to>
      <xdr:col>46</xdr:col>
      <xdr:colOff>38100</xdr:colOff>
      <xdr:row>57</xdr:row>
      <xdr:rowOff>139971</xdr:rowOff>
    </xdr:to>
    <xdr:sp macro="" textlink="">
      <xdr:nvSpPr>
        <xdr:cNvPr id="366" name="楕円 365"/>
        <xdr:cNvSpPr/>
      </xdr:nvSpPr>
      <xdr:spPr>
        <a:xfrm>
          <a:off x="8699500" y="98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156498</xdr:rowOff>
    </xdr:from>
    <xdr:ext cx="534377" cy="259045"/>
    <xdr:sp macro="" textlink="">
      <xdr:nvSpPr>
        <xdr:cNvPr id="367" name="テキスト ボックス 366"/>
        <xdr:cNvSpPr txBox="1"/>
      </xdr:nvSpPr>
      <xdr:spPr>
        <a:xfrm>
          <a:off x="8483111" y="958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27644</xdr:rowOff>
    </xdr:from>
    <xdr:to>
      <xdr:col>41</xdr:col>
      <xdr:colOff>101600</xdr:colOff>
      <xdr:row>57</xdr:row>
      <xdr:rowOff>129244</xdr:rowOff>
    </xdr:to>
    <xdr:sp macro="" textlink="">
      <xdr:nvSpPr>
        <xdr:cNvPr id="368" name="楕円 367"/>
        <xdr:cNvSpPr/>
      </xdr:nvSpPr>
      <xdr:spPr>
        <a:xfrm>
          <a:off x="7810500" y="98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145771</xdr:rowOff>
    </xdr:from>
    <xdr:ext cx="534377" cy="259045"/>
    <xdr:sp macro="" textlink="">
      <xdr:nvSpPr>
        <xdr:cNvPr id="369" name="テキスト ボックス 368"/>
        <xdr:cNvSpPr txBox="1"/>
      </xdr:nvSpPr>
      <xdr:spPr>
        <a:xfrm>
          <a:off x="7594111" y="957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5150</xdr:rowOff>
    </xdr:from>
    <xdr:to>
      <xdr:col>36</xdr:col>
      <xdr:colOff>165100</xdr:colOff>
      <xdr:row>57</xdr:row>
      <xdr:rowOff>106750</xdr:rowOff>
    </xdr:to>
    <xdr:sp macro="" textlink="">
      <xdr:nvSpPr>
        <xdr:cNvPr id="370" name="楕円 369"/>
        <xdr:cNvSpPr/>
      </xdr:nvSpPr>
      <xdr:spPr>
        <a:xfrm>
          <a:off x="6921500" y="97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123277</xdr:rowOff>
    </xdr:from>
    <xdr:ext cx="534377" cy="259045"/>
    <xdr:sp macro="" textlink="">
      <xdr:nvSpPr>
        <xdr:cNvPr id="371" name="テキスト ボックス 370"/>
        <xdr:cNvSpPr txBox="1"/>
      </xdr:nvSpPr>
      <xdr:spPr>
        <a:xfrm>
          <a:off x="6705111" y="95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3" name="直線コネクタ 392"/>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4"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5" name="直線コネクタ 394"/>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6"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7" name="直線コネクタ 396"/>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103467</xdr:rowOff>
    </xdr:from>
    <xdr:to>
      <xdr:col>55</xdr:col>
      <xdr:colOff>0</xdr:colOff>
      <xdr:row>76</xdr:row>
      <xdr:rowOff>36922</xdr:rowOff>
    </xdr:to>
    <xdr:cxnSp macro="">
      <xdr:nvCxnSpPr>
        <xdr:cNvPr id="398" name="直線コネクタ 397"/>
        <xdr:cNvCxnSpPr/>
      </xdr:nvCxnSpPr>
      <xdr:spPr>
        <a:xfrm flipV="1">
          <a:off x="9639300" y="12962217"/>
          <a:ext cx="838200" cy="10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9"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400" name="フローチャート: 判断 399"/>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138168</xdr:rowOff>
    </xdr:from>
    <xdr:to>
      <xdr:col>50</xdr:col>
      <xdr:colOff>114300</xdr:colOff>
      <xdr:row>76</xdr:row>
      <xdr:rowOff>36922</xdr:rowOff>
    </xdr:to>
    <xdr:cxnSp macro="">
      <xdr:nvCxnSpPr>
        <xdr:cNvPr id="401" name="直線コネクタ 400"/>
        <xdr:cNvCxnSpPr/>
      </xdr:nvCxnSpPr>
      <xdr:spPr>
        <a:xfrm>
          <a:off x="8750300" y="12996918"/>
          <a:ext cx="889000" cy="7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2" name="フローチャート: 判断 401"/>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3" name="テキスト ボックス 402"/>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4826</xdr:rowOff>
    </xdr:from>
    <xdr:to>
      <xdr:col>45</xdr:col>
      <xdr:colOff>177800</xdr:colOff>
      <xdr:row>75</xdr:row>
      <xdr:rowOff>138168</xdr:rowOff>
    </xdr:to>
    <xdr:cxnSp macro="">
      <xdr:nvCxnSpPr>
        <xdr:cNvPr id="404" name="直線コネクタ 403"/>
        <xdr:cNvCxnSpPr/>
      </xdr:nvCxnSpPr>
      <xdr:spPr>
        <a:xfrm>
          <a:off x="7861300" y="12863576"/>
          <a:ext cx="889000" cy="1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5" name="フローチャート: 判断 404"/>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6" name="テキスト ボックス 405"/>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91991</xdr:rowOff>
    </xdr:from>
    <xdr:to>
      <xdr:col>41</xdr:col>
      <xdr:colOff>50800</xdr:colOff>
      <xdr:row>75</xdr:row>
      <xdr:rowOff>4826</xdr:rowOff>
    </xdr:to>
    <xdr:cxnSp macro="">
      <xdr:nvCxnSpPr>
        <xdr:cNvPr id="407" name="直線コネクタ 406"/>
        <xdr:cNvCxnSpPr/>
      </xdr:nvCxnSpPr>
      <xdr:spPr>
        <a:xfrm>
          <a:off x="6972300" y="12607841"/>
          <a:ext cx="889000" cy="2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8" name="フローチャート: 判断 407"/>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9" name="テキスト ボックス 408"/>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10" name="フローチャート: 判断 409"/>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11" name="テキスト ボックス 410"/>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52667</xdr:rowOff>
    </xdr:from>
    <xdr:to>
      <xdr:col>55</xdr:col>
      <xdr:colOff>50800</xdr:colOff>
      <xdr:row>75</xdr:row>
      <xdr:rowOff>154267</xdr:rowOff>
    </xdr:to>
    <xdr:sp macro="" textlink="">
      <xdr:nvSpPr>
        <xdr:cNvPr id="417" name="楕円 416"/>
        <xdr:cNvSpPr/>
      </xdr:nvSpPr>
      <xdr:spPr>
        <a:xfrm>
          <a:off x="10426700" y="12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75544</xdr:rowOff>
    </xdr:from>
    <xdr:ext cx="534377" cy="259045"/>
    <xdr:sp macro="" textlink="">
      <xdr:nvSpPr>
        <xdr:cNvPr id="418" name="商工費該当値テキスト"/>
        <xdr:cNvSpPr txBox="1"/>
      </xdr:nvSpPr>
      <xdr:spPr>
        <a:xfrm>
          <a:off x="10528300" y="1276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157572</xdr:rowOff>
    </xdr:from>
    <xdr:to>
      <xdr:col>50</xdr:col>
      <xdr:colOff>165100</xdr:colOff>
      <xdr:row>76</xdr:row>
      <xdr:rowOff>87722</xdr:rowOff>
    </xdr:to>
    <xdr:sp macro="" textlink="">
      <xdr:nvSpPr>
        <xdr:cNvPr id="419" name="楕円 418"/>
        <xdr:cNvSpPr/>
      </xdr:nvSpPr>
      <xdr:spPr>
        <a:xfrm>
          <a:off x="9588500" y="130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104249</xdr:rowOff>
    </xdr:from>
    <xdr:ext cx="534377" cy="259045"/>
    <xdr:sp macro="" textlink="">
      <xdr:nvSpPr>
        <xdr:cNvPr id="420" name="テキスト ボックス 419"/>
        <xdr:cNvSpPr txBox="1"/>
      </xdr:nvSpPr>
      <xdr:spPr>
        <a:xfrm>
          <a:off x="9372111" y="1279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87368</xdr:rowOff>
    </xdr:from>
    <xdr:to>
      <xdr:col>46</xdr:col>
      <xdr:colOff>38100</xdr:colOff>
      <xdr:row>76</xdr:row>
      <xdr:rowOff>17518</xdr:rowOff>
    </xdr:to>
    <xdr:sp macro="" textlink="">
      <xdr:nvSpPr>
        <xdr:cNvPr id="421" name="楕円 420"/>
        <xdr:cNvSpPr/>
      </xdr:nvSpPr>
      <xdr:spPr>
        <a:xfrm>
          <a:off x="8699500" y="1294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34045</xdr:rowOff>
    </xdr:from>
    <xdr:ext cx="534377" cy="259045"/>
    <xdr:sp macro="" textlink="">
      <xdr:nvSpPr>
        <xdr:cNvPr id="422" name="テキスト ボックス 421"/>
        <xdr:cNvSpPr txBox="1"/>
      </xdr:nvSpPr>
      <xdr:spPr>
        <a:xfrm>
          <a:off x="8483111" y="1272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125476</xdr:rowOff>
    </xdr:from>
    <xdr:to>
      <xdr:col>41</xdr:col>
      <xdr:colOff>101600</xdr:colOff>
      <xdr:row>75</xdr:row>
      <xdr:rowOff>55626</xdr:rowOff>
    </xdr:to>
    <xdr:sp macro="" textlink="">
      <xdr:nvSpPr>
        <xdr:cNvPr id="423" name="楕円 422"/>
        <xdr:cNvSpPr/>
      </xdr:nvSpPr>
      <xdr:spPr>
        <a:xfrm>
          <a:off x="7810500" y="1281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72153</xdr:rowOff>
    </xdr:from>
    <xdr:ext cx="534377" cy="259045"/>
    <xdr:sp macro="" textlink="">
      <xdr:nvSpPr>
        <xdr:cNvPr id="424" name="テキスト ボックス 423"/>
        <xdr:cNvSpPr txBox="1"/>
      </xdr:nvSpPr>
      <xdr:spPr>
        <a:xfrm>
          <a:off x="7594111" y="125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41191</xdr:rowOff>
    </xdr:from>
    <xdr:to>
      <xdr:col>36</xdr:col>
      <xdr:colOff>165100</xdr:colOff>
      <xdr:row>73</xdr:row>
      <xdr:rowOff>142791</xdr:rowOff>
    </xdr:to>
    <xdr:sp macro="" textlink="">
      <xdr:nvSpPr>
        <xdr:cNvPr id="425" name="楕円 424"/>
        <xdr:cNvSpPr/>
      </xdr:nvSpPr>
      <xdr:spPr>
        <a:xfrm>
          <a:off x="6921500" y="125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159318</xdr:rowOff>
    </xdr:from>
    <xdr:ext cx="534377" cy="259045"/>
    <xdr:sp macro="" textlink="">
      <xdr:nvSpPr>
        <xdr:cNvPr id="426" name="テキスト ボックス 425"/>
        <xdr:cNvSpPr txBox="1"/>
      </xdr:nvSpPr>
      <xdr:spPr>
        <a:xfrm>
          <a:off x="6705111" y="123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50" name="直線コネクタ 449"/>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51"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2" name="直線コネクタ 451"/>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3"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4" name="直線コネクタ 453"/>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120963</xdr:rowOff>
    </xdr:from>
    <xdr:to>
      <xdr:col>55</xdr:col>
      <xdr:colOff>0</xdr:colOff>
      <xdr:row>97</xdr:row>
      <xdr:rowOff>141901</xdr:rowOff>
    </xdr:to>
    <xdr:cxnSp macro="">
      <xdr:nvCxnSpPr>
        <xdr:cNvPr id="455" name="直線コネクタ 454"/>
        <xdr:cNvCxnSpPr/>
      </xdr:nvCxnSpPr>
      <xdr:spPr>
        <a:xfrm flipV="1">
          <a:off x="9639300" y="16751613"/>
          <a:ext cx="838200" cy="2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6"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7" name="フローチャート: 判断 456"/>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117359</xdr:rowOff>
    </xdr:from>
    <xdr:to>
      <xdr:col>50</xdr:col>
      <xdr:colOff>114300</xdr:colOff>
      <xdr:row>97</xdr:row>
      <xdr:rowOff>141901</xdr:rowOff>
    </xdr:to>
    <xdr:cxnSp macro="">
      <xdr:nvCxnSpPr>
        <xdr:cNvPr id="458" name="直線コネクタ 457"/>
        <xdr:cNvCxnSpPr/>
      </xdr:nvCxnSpPr>
      <xdr:spPr>
        <a:xfrm>
          <a:off x="8750300" y="16748009"/>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9" name="フローチャート: 判断 458"/>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60" name="テキスト ボックス 459"/>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108221</xdr:rowOff>
    </xdr:from>
    <xdr:to>
      <xdr:col>45</xdr:col>
      <xdr:colOff>177800</xdr:colOff>
      <xdr:row>97</xdr:row>
      <xdr:rowOff>117359</xdr:rowOff>
    </xdr:to>
    <xdr:cxnSp macro="">
      <xdr:nvCxnSpPr>
        <xdr:cNvPr id="461" name="直線コネクタ 460"/>
        <xdr:cNvCxnSpPr/>
      </xdr:nvCxnSpPr>
      <xdr:spPr>
        <a:xfrm>
          <a:off x="7861300" y="16738871"/>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2" name="フローチャート: 判断 461"/>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3" name="テキスト ボックス 462"/>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108221</xdr:rowOff>
    </xdr:from>
    <xdr:to>
      <xdr:col>41</xdr:col>
      <xdr:colOff>50800</xdr:colOff>
      <xdr:row>97</xdr:row>
      <xdr:rowOff>126913</xdr:rowOff>
    </xdr:to>
    <xdr:cxnSp macro="">
      <xdr:nvCxnSpPr>
        <xdr:cNvPr id="464" name="直線コネクタ 463"/>
        <xdr:cNvCxnSpPr/>
      </xdr:nvCxnSpPr>
      <xdr:spPr>
        <a:xfrm flipV="1">
          <a:off x="6972300" y="16738871"/>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5" name="フローチャート: 判断 464"/>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6" name="テキスト ボックス 465"/>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7" name="フローチャート: 判断 466"/>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8" name="テキスト ボックス 467"/>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70163</xdr:rowOff>
    </xdr:from>
    <xdr:to>
      <xdr:col>55</xdr:col>
      <xdr:colOff>50800</xdr:colOff>
      <xdr:row>98</xdr:row>
      <xdr:rowOff>313</xdr:rowOff>
    </xdr:to>
    <xdr:sp macro="" textlink="">
      <xdr:nvSpPr>
        <xdr:cNvPr id="474" name="楕円 473"/>
        <xdr:cNvSpPr/>
      </xdr:nvSpPr>
      <xdr:spPr>
        <a:xfrm>
          <a:off x="10426700" y="167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93040</xdr:rowOff>
    </xdr:from>
    <xdr:ext cx="534377" cy="259045"/>
    <xdr:sp macro="" textlink="">
      <xdr:nvSpPr>
        <xdr:cNvPr id="475" name="土木費該当値テキスト"/>
        <xdr:cNvSpPr txBox="1"/>
      </xdr:nvSpPr>
      <xdr:spPr>
        <a:xfrm>
          <a:off x="10528300" y="165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91101</xdr:rowOff>
    </xdr:from>
    <xdr:to>
      <xdr:col>50</xdr:col>
      <xdr:colOff>165100</xdr:colOff>
      <xdr:row>98</xdr:row>
      <xdr:rowOff>21251</xdr:rowOff>
    </xdr:to>
    <xdr:sp macro="" textlink="">
      <xdr:nvSpPr>
        <xdr:cNvPr id="476" name="楕円 475"/>
        <xdr:cNvSpPr/>
      </xdr:nvSpPr>
      <xdr:spPr>
        <a:xfrm>
          <a:off x="9588500" y="167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37778</xdr:rowOff>
    </xdr:from>
    <xdr:ext cx="534377" cy="259045"/>
    <xdr:sp macro="" textlink="">
      <xdr:nvSpPr>
        <xdr:cNvPr id="477" name="テキスト ボックス 476"/>
        <xdr:cNvSpPr txBox="1"/>
      </xdr:nvSpPr>
      <xdr:spPr>
        <a:xfrm>
          <a:off x="9372111" y="164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66559</xdr:rowOff>
    </xdr:from>
    <xdr:to>
      <xdr:col>46</xdr:col>
      <xdr:colOff>38100</xdr:colOff>
      <xdr:row>97</xdr:row>
      <xdr:rowOff>168159</xdr:rowOff>
    </xdr:to>
    <xdr:sp macro="" textlink="">
      <xdr:nvSpPr>
        <xdr:cNvPr id="478" name="楕円 477"/>
        <xdr:cNvSpPr/>
      </xdr:nvSpPr>
      <xdr:spPr>
        <a:xfrm>
          <a:off x="8699500" y="166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13236</xdr:rowOff>
    </xdr:from>
    <xdr:ext cx="534377" cy="259045"/>
    <xdr:sp macro="" textlink="">
      <xdr:nvSpPr>
        <xdr:cNvPr id="479" name="テキスト ボックス 478"/>
        <xdr:cNvSpPr txBox="1"/>
      </xdr:nvSpPr>
      <xdr:spPr>
        <a:xfrm>
          <a:off x="8483111" y="164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57421</xdr:rowOff>
    </xdr:from>
    <xdr:to>
      <xdr:col>41</xdr:col>
      <xdr:colOff>101600</xdr:colOff>
      <xdr:row>97</xdr:row>
      <xdr:rowOff>159021</xdr:rowOff>
    </xdr:to>
    <xdr:sp macro="" textlink="">
      <xdr:nvSpPr>
        <xdr:cNvPr id="480" name="楕円 479"/>
        <xdr:cNvSpPr/>
      </xdr:nvSpPr>
      <xdr:spPr>
        <a:xfrm>
          <a:off x="7810500" y="166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4098</xdr:rowOff>
    </xdr:from>
    <xdr:ext cx="534377" cy="259045"/>
    <xdr:sp macro="" textlink="">
      <xdr:nvSpPr>
        <xdr:cNvPr id="481" name="テキスト ボックス 480"/>
        <xdr:cNvSpPr txBox="1"/>
      </xdr:nvSpPr>
      <xdr:spPr>
        <a:xfrm>
          <a:off x="7594111" y="1646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76113</xdr:rowOff>
    </xdr:from>
    <xdr:to>
      <xdr:col>36</xdr:col>
      <xdr:colOff>165100</xdr:colOff>
      <xdr:row>98</xdr:row>
      <xdr:rowOff>6263</xdr:rowOff>
    </xdr:to>
    <xdr:sp macro="" textlink="">
      <xdr:nvSpPr>
        <xdr:cNvPr id="482" name="楕円 481"/>
        <xdr:cNvSpPr/>
      </xdr:nvSpPr>
      <xdr:spPr>
        <a:xfrm>
          <a:off x="6921500" y="167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22790</xdr:rowOff>
    </xdr:from>
    <xdr:ext cx="534377" cy="259045"/>
    <xdr:sp macro="" textlink="">
      <xdr:nvSpPr>
        <xdr:cNvPr id="483" name="テキスト ボックス 482"/>
        <xdr:cNvSpPr txBox="1"/>
      </xdr:nvSpPr>
      <xdr:spPr>
        <a:xfrm>
          <a:off x="6705111" y="164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6" name="直線コネクタ 505"/>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7"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8" name="直線コネクタ 507"/>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9"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10" name="直線コネクタ 509"/>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78618</xdr:rowOff>
    </xdr:from>
    <xdr:to>
      <xdr:col>85</xdr:col>
      <xdr:colOff>127000</xdr:colOff>
      <xdr:row>32</xdr:row>
      <xdr:rowOff>153279</xdr:rowOff>
    </xdr:to>
    <xdr:cxnSp macro="">
      <xdr:nvCxnSpPr>
        <xdr:cNvPr id="511" name="直線コネクタ 510"/>
        <xdr:cNvCxnSpPr/>
      </xdr:nvCxnSpPr>
      <xdr:spPr>
        <a:xfrm flipV="1">
          <a:off x="15481300" y="5393568"/>
          <a:ext cx="838200" cy="24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2"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3" name="フローチャート: 判断 512"/>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153279</xdr:rowOff>
    </xdr:from>
    <xdr:to>
      <xdr:col>81</xdr:col>
      <xdr:colOff>50800</xdr:colOff>
      <xdr:row>35</xdr:row>
      <xdr:rowOff>114828</xdr:rowOff>
    </xdr:to>
    <xdr:cxnSp macro="">
      <xdr:nvCxnSpPr>
        <xdr:cNvPr id="514" name="直線コネクタ 513"/>
        <xdr:cNvCxnSpPr/>
      </xdr:nvCxnSpPr>
      <xdr:spPr>
        <a:xfrm flipV="1">
          <a:off x="14592300" y="5639679"/>
          <a:ext cx="889000" cy="47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5" name="フローチャート: 判断 514"/>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6" name="テキスト ボックス 515"/>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114828</xdr:rowOff>
    </xdr:from>
    <xdr:to>
      <xdr:col>76</xdr:col>
      <xdr:colOff>114300</xdr:colOff>
      <xdr:row>36</xdr:row>
      <xdr:rowOff>64628</xdr:rowOff>
    </xdr:to>
    <xdr:cxnSp macro="">
      <xdr:nvCxnSpPr>
        <xdr:cNvPr id="517" name="直線コネクタ 516"/>
        <xdr:cNvCxnSpPr/>
      </xdr:nvCxnSpPr>
      <xdr:spPr>
        <a:xfrm flipV="1">
          <a:off x="13703300" y="6115578"/>
          <a:ext cx="8890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8" name="フローチャート: 判断 517"/>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9" name="テキスト ボックス 518"/>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124338</xdr:rowOff>
    </xdr:from>
    <xdr:to>
      <xdr:col>71</xdr:col>
      <xdr:colOff>177800</xdr:colOff>
      <xdr:row>36</xdr:row>
      <xdr:rowOff>64628</xdr:rowOff>
    </xdr:to>
    <xdr:cxnSp macro="">
      <xdr:nvCxnSpPr>
        <xdr:cNvPr id="520" name="直線コネクタ 519"/>
        <xdr:cNvCxnSpPr/>
      </xdr:nvCxnSpPr>
      <xdr:spPr>
        <a:xfrm>
          <a:off x="12814300" y="5953638"/>
          <a:ext cx="889000" cy="2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21" name="フローチャート: 判断 520"/>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2" name="テキスト ボックス 521"/>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3" name="フローチャート: 判断 522"/>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4" name="テキスト ボックス 523"/>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27818</xdr:rowOff>
    </xdr:from>
    <xdr:to>
      <xdr:col>85</xdr:col>
      <xdr:colOff>177800</xdr:colOff>
      <xdr:row>31</xdr:row>
      <xdr:rowOff>129418</xdr:rowOff>
    </xdr:to>
    <xdr:sp macro="" textlink="">
      <xdr:nvSpPr>
        <xdr:cNvPr id="530" name="楕円 529"/>
        <xdr:cNvSpPr/>
      </xdr:nvSpPr>
      <xdr:spPr>
        <a:xfrm>
          <a:off x="16268700" y="53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126189</xdr:rowOff>
    </xdr:from>
    <xdr:ext cx="534377" cy="259045"/>
    <xdr:sp macro="" textlink="">
      <xdr:nvSpPr>
        <xdr:cNvPr id="531" name="消防費該当値テキスト"/>
        <xdr:cNvSpPr txBox="1"/>
      </xdr:nvSpPr>
      <xdr:spPr>
        <a:xfrm>
          <a:off x="16370300" y="52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102479</xdr:rowOff>
    </xdr:from>
    <xdr:to>
      <xdr:col>81</xdr:col>
      <xdr:colOff>101600</xdr:colOff>
      <xdr:row>33</xdr:row>
      <xdr:rowOff>32629</xdr:rowOff>
    </xdr:to>
    <xdr:sp macro="" textlink="">
      <xdr:nvSpPr>
        <xdr:cNvPr id="532" name="楕円 531"/>
        <xdr:cNvSpPr/>
      </xdr:nvSpPr>
      <xdr:spPr>
        <a:xfrm>
          <a:off x="15430500" y="55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49156</xdr:rowOff>
    </xdr:from>
    <xdr:ext cx="534377" cy="259045"/>
    <xdr:sp macro="" textlink="">
      <xdr:nvSpPr>
        <xdr:cNvPr id="533" name="テキスト ボックス 532"/>
        <xdr:cNvSpPr txBox="1"/>
      </xdr:nvSpPr>
      <xdr:spPr>
        <a:xfrm>
          <a:off x="15214111" y="53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64028</xdr:rowOff>
    </xdr:from>
    <xdr:to>
      <xdr:col>76</xdr:col>
      <xdr:colOff>165100</xdr:colOff>
      <xdr:row>35</xdr:row>
      <xdr:rowOff>165628</xdr:rowOff>
    </xdr:to>
    <xdr:sp macro="" textlink="">
      <xdr:nvSpPr>
        <xdr:cNvPr id="534" name="楕円 533"/>
        <xdr:cNvSpPr/>
      </xdr:nvSpPr>
      <xdr:spPr>
        <a:xfrm>
          <a:off x="14541500" y="606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10705</xdr:rowOff>
    </xdr:from>
    <xdr:ext cx="534377" cy="259045"/>
    <xdr:sp macro="" textlink="">
      <xdr:nvSpPr>
        <xdr:cNvPr id="535" name="テキスト ボックス 534"/>
        <xdr:cNvSpPr txBox="1"/>
      </xdr:nvSpPr>
      <xdr:spPr>
        <a:xfrm>
          <a:off x="14325111" y="584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13828</xdr:rowOff>
    </xdr:from>
    <xdr:to>
      <xdr:col>72</xdr:col>
      <xdr:colOff>38100</xdr:colOff>
      <xdr:row>36</xdr:row>
      <xdr:rowOff>115428</xdr:rowOff>
    </xdr:to>
    <xdr:sp macro="" textlink="">
      <xdr:nvSpPr>
        <xdr:cNvPr id="536" name="楕円 535"/>
        <xdr:cNvSpPr/>
      </xdr:nvSpPr>
      <xdr:spPr>
        <a:xfrm>
          <a:off x="13652500" y="61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131955</xdr:rowOff>
    </xdr:from>
    <xdr:ext cx="534377" cy="259045"/>
    <xdr:sp macro="" textlink="">
      <xdr:nvSpPr>
        <xdr:cNvPr id="537" name="テキスト ボックス 536"/>
        <xdr:cNvSpPr txBox="1"/>
      </xdr:nvSpPr>
      <xdr:spPr>
        <a:xfrm>
          <a:off x="13436111" y="59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73538</xdr:rowOff>
    </xdr:from>
    <xdr:to>
      <xdr:col>67</xdr:col>
      <xdr:colOff>101600</xdr:colOff>
      <xdr:row>35</xdr:row>
      <xdr:rowOff>3688</xdr:rowOff>
    </xdr:to>
    <xdr:sp macro="" textlink="">
      <xdr:nvSpPr>
        <xdr:cNvPr id="538" name="楕円 537"/>
        <xdr:cNvSpPr/>
      </xdr:nvSpPr>
      <xdr:spPr>
        <a:xfrm>
          <a:off x="12763500" y="59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20215</xdr:rowOff>
    </xdr:from>
    <xdr:ext cx="534377" cy="259045"/>
    <xdr:sp macro="" textlink="">
      <xdr:nvSpPr>
        <xdr:cNvPr id="539" name="テキスト ボックス 538"/>
        <xdr:cNvSpPr txBox="1"/>
      </xdr:nvSpPr>
      <xdr:spPr>
        <a:xfrm>
          <a:off x="12547111" y="56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0" name="テキスト ボックス 54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4" name="直線コネクタ 563"/>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5"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6" name="直線コネクタ 565"/>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7"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8" name="直線コネクタ 567"/>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110610</xdr:rowOff>
    </xdr:from>
    <xdr:to>
      <xdr:col>85</xdr:col>
      <xdr:colOff>127000</xdr:colOff>
      <xdr:row>57</xdr:row>
      <xdr:rowOff>178</xdr:rowOff>
    </xdr:to>
    <xdr:cxnSp macro="">
      <xdr:nvCxnSpPr>
        <xdr:cNvPr id="569" name="直線コネクタ 568"/>
        <xdr:cNvCxnSpPr/>
      </xdr:nvCxnSpPr>
      <xdr:spPr>
        <a:xfrm>
          <a:off x="15481300" y="9711810"/>
          <a:ext cx="838200" cy="6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70"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71" name="フローチャート: 判断 570"/>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110610</xdr:rowOff>
    </xdr:from>
    <xdr:to>
      <xdr:col>81</xdr:col>
      <xdr:colOff>50800</xdr:colOff>
      <xdr:row>57</xdr:row>
      <xdr:rowOff>110934</xdr:rowOff>
    </xdr:to>
    <xdr:cxnSp macro="">
      <xdr:nvCxnSpPr>
        <xdr:cNvPr id="572" name="直線コネクタ 571"/>
        <xdr:cNvCxnSpPr/>
      </xdr:nvCxnSpPr>
      <xdr:spPr>
        <a:xfrm flipV="1">
          <a:off x="14592300" y="9711810"/>
          <a:ext cx="889000" cy="1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3" name="フローチャート: 判断 572"/>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4" name="テキスト ボックス 573"/>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170485</xdr:rowOff>
    </xdr:from>
    <xdr:to>
      <xdr:col>76</xdr:col>
      <xdr:colOff>114300</xdr:colOff>
      <xdr:row>57</xdr:row>
      <xdr:rowOff>110934</xdr:rowOff>
    </xdr:to>
    <xdr:cxnSp macro="">
      <xdr:nvCxnSpPr>
        <xdr:cNvPr id="575" name="直線コネクタ 574"/>
        <xdr:cNvCxnSpPr/>
      </xdr:nvCxnSpPr>
      <xdr:spPr>
        <a:xfrm>
          <a:off x="13703300" y="9600235"/>
          <a:ext cx="889000" cy="28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6" name="フローチャート: 判断 575"/>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7" name="テキスト ボックス 576"/>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170485</xdr:rowOff>
    </xdr:from>
    <xdr:to>
      <xdr:col>71</xdr:col>
      <xdr:colOff>177800</xdr:colOff>
      <xdr:row>58</xdr:row>
      <xdr:rowOff>13760</xdr:rowOff>
    </xdr:to>
    <xdr:cxnSp macro="">
      <xdr:nvCxnSpPr>
        <xdr:cNvPr id="578" name="直線コネクタ 577"/>
        <xdr:cNvCxnSpPr/>
      </xdr:nvCxnSpPr>
      <xdr:spPr>
        <a:xfrm flipV="1">
          <a:off x="12814300" y="9600235"/>
          <a:ext cx="889000" cy="35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9" name="フローチャート: 判断 578"/>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80" name="テキスト ボックス 579"/>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81" name="フローチャート: 判断 580"/>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2" name="テキスト ボックス 581"/>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120828</xdr:rowOff>
    </xdr:from>
    <xdr:to>
      <xdr:col>85</xdr:col>
      <xdr:colOff>177800</xdr:colOff>
      <xdr:row>57</xdr:row>
      <xdr:rowOff>50978</xdr:rowOff>
    </xdr:to>
    <xdr:sp macro="" textlink="">
      <xdr:nvSpPr>
        <xdr:cNvPr id="588" name="楕円 587"/>
        <xdr:cNvSpPr/>
      </xdr:nvSpPr>
      <xdr:spPr>
        <a:xfrm>
          <a:off x="16268700" y="97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143705</xdr:rowOff>
    </xdr:from>
    <xdr:ext cx="534377" cy="259045"/>
    <xdr:sp macro="" textlink="">
      <xdr:nvSpPr>
        <xdr:cNvPr id="589" name="教育費該当値テキスト"/>
        <xdr:cNvSpPr txBox="1"/>
      </xdr:nvSpPr>
      <xdr:spPr>
        <a:xfrm>
          <a:off x="16370300" y="95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59810</xdr:rowOff>
    </xdr:from>
    <xdr:to>
      <xdr:col>81</xdr:col>
      <xdr:colOff>101600</xdr:colOff>
      <xdr:row>56</xdr:row>
      <xdr:rowOff>161410</xdr:rowOff>
    </xdr:to>
    <xdr:sp macro="" textlink="">
      <xdr:nvSpPr>
        <xdr:cNvPr id="590" name="楕円 589"/>
        <xdr:cNvSpPr/>
      </xdr:nvSpPr>
      <xdr:spPr>
        <a:xfrm>
          <a:off x="15430500" y="96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6487</xdr:rowOff>
    </xdr:from>
    <xdr:ext cx="534377" cy="259045"/>
    <xdr:sp macro="" textlink="">
      <xdr:nvSpPr>
        <xdr:cNvPr id="591" name="テキスト ボックス 590"/>
        <xdr:cNvSpPr txBox="1"/>
      </xdr:nvSpPr>
      <xdr:spPr>
        <a:xfrm>
          <a:off x="15214111" y="94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60134</xdr:rowOff>
    </xdr:from>
    <xdr:to>
      <xdr:col>76</xdr:col>
      <xdr:colOff>165100</xdr:colOff>
      <xdr:row>57</xdr:row>
      <xdr:rowOff>161734</xdr:rowOff>
    </xdr:to>
    <xdr:sp macro="" textlink="">
      <xdr:nvSpPr>
        <xdr:cNvPr id="592" name="楕円 591"/>
        <xdr:cNvSpPr/>
      </xdr:nvSpPr>
      <xdr:spPr>
        <a:xfrm>
          <a:off x="14541500" y="98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6811</xdr:rowOff>
    </xdr:from>
    <xdr:ext cx="534377" cy="259045"/>
    <xdr:sp macro="" textlink="">
      <xdr:nvSpPr>
        <xdr:cNvPr id="593" name="テキスト ボックス 592"/>
        <xdr:cNvSpPr txBox="1"/>
      </xdr:nvSpPr>
      <xdr:spPr>
        <a:xfrm>
          <a:off x="14325111" y="96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119685</xdr:rowOff>
    </xdr:from>
    <xdr:to>
      <xdr:col>72</xdr:col>
      <xdr:colOff>38100</xdr:colOff>
      <xdr:row>56</xdr:row>
      <xdr:rowOff>49835</xdr:rowOff>
    </xdr:to>
    <xdr:sp macro="" textlink="">
      <xdr:nvSpPr>
        <xdr:cNvPr id="594" name="楕円 593"/>
        <xdr:cNvSpPr/>
      </xdr:nvSpPr>
      <xdr:spPr>
        <a:xfrm>
          <a:off x="13652500" y="95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66362</xdr:rowOff>
    </xdr:from>
    <xdr:ext cx="534377" cy="259045"/>
    <xdr:sp macro="" textlink="">
      <xdr:nvSpPr>
        <xdr:cNvPr id="595" name="テキスト ボックス 594"/>
        <xdr:cNvSpPr txBox="1"/>
      </xdr:nvSpPr>
      <xdr:spPr>
        <a:xfrm>
          <a:off x="13436111" y="93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134410</xdr:rowOff>
    </xdr:from>
    <xdr:to>
      <xdr:col>67</xdr:col>
      <xdr:colOff>101600</xdr:colOff>
      <xdr:row>58</xdr:row>
      <xdr:rowOff>64560</xdr:rowOff>
    </xdr:to>
    <xdr:sp macro="" textlink="">
      <xdr:nvSpPr>
        <xdr:cNvPr id="596" name="楕円 595"/>
        <xdr:cNvSpPr/>
      </xdr:nvSpPr>
      <xdr:spPr>
        <a:xfrm>
          <a:off x="12763500" y="99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81087</xdr:rowOff>
    </xdr:from>
    <xdr:ext cx="534377" cy="259045"/>
    <xdr:sp macro="" textlink="">
      <xdr:nvSpPr>
        <xdr:cNvPr id="597" name="テキスト ボックス 596"/>
        <xdr:cNvSpPr txBox="1"/>
      </xdr:nvSpPr>
      <xdr:spPr>
        <a:xfrm>
          <a:off x="12547111" y="968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41219</xdr:rowOff>
    </xdr:from>
    <xdr:to>
      <xdr:col>85</xdr:col>
      <xdr:colOff>127000</xdr:colOff>
      <xdr:row>79</xdr:row>
      <xdr:rowOff>42461</xdr:rowOff>
    </xdr:to>
    <xdr:cxnSp macro="">
      <xdr:nvCxnSpPr>
        <xdr:cNvPr id="626" name="直線コネクタ 625"/>
        <xdr:cNvCxnSpPr/>
      </xdr:nvCxnSpPr>
      <xdr:spPr>
        <a:xfrm>
          <a:off x="15481300" y="13585769"/>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38125</xdr:rowOff>
    </xdr:from>
    <xdr:to>
      <xdr:col>81</xdr:col>
      <xdr:colOff>50800</xdr:colOff>
      <xdr:row>79</xdr:row>
      <xdr:rowOff>41219</xdr:rowOff>
    </xdr:to>
    <xdr:cxnSp macro="">
      <xdr:nvCxnSpPr>
        <xdr:cNvPr id="629" name="直線コネクタ 628"/>
        <xdr:cNvCxnSpPr/>
      </xdr:nvCxnSpPr>
      <xdr:spPr>
        <a:xfrm>
          <a:off x="14592300" y="13582675"/>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29408</xdr:rowOff>
    </xdr:from>
    <xdr:to>
      <xdr:col>76</xdr:col>
      <xdr:colOff>114300</xdr:colOff>
      <xdr:row>79</xdr:row>
      <xdr:rowOff>38125</xdr:rowOff>
    </xdr:to>
    <xdr:cxnSp macro="">
      <xdr:nvCxnSpPr>
        <xdr:cNvPr id="632" name="直線コネクタ 631"/>
        <xdr:cNvCxnSpPr/>
      </xdr:nvCxnSpPr>
      <xdr:spPr>
        <a:xfrm>
          <a:off x="13703300" y="13573958"/>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29408</xdr:rowOff>
    </xdr:from>
    <xdr:to>
      <xdr:col>71</xdr:col>
      <xdr:colOff>177800</xdr:colOff>
      <xdr:row>79</xdr:row>
      <xdr:rowOff>44306</xdr:rowOff>
    </xdr:to>
    <xdr:cxnSp macro="">
      <xdr:nvCxnSpPr>
        <xdr:cNvPr id="635" name="直線コネクタ 634"/>
        <xdr:cNvCxnSpPr/>
      </xdr:nvCxnSpPr>
      <xdr:spPr>
        <a:xfrm flipV="1">
          <a:off x="12814300" y="13573958"/>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163111</xdr:rowOff>
    </xdr:from>
    <xdr:to>
      <xdr:col>85</xdr:col>
      <xdr:colOff>177800</xdr:colOff>
      <xdr:row>79</xdr:row>
      <xdr:rowOff>93261</xdr:rowOff>
    </xdr:to>
    <xdr:sp macro="" textlink="">
      <xdr:nvSpPr>
        <xdr:cNvPr id="645" name="楕円 644"/>
        <xdr:cNvSpPr/>
      </xdr:nvSpPr>
      <xdr:spPr>
        <a:xfrm>
          <a:off x="16268700" y="135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6"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161869</xdr:rowOff>
    </xdr:from>
    <xdr:to>
      <xdr:col>81</xdr:col>
      <xdr:colOff>101600</xdr:colOff>
      <xdr:row>79</xdr:row>
      <xdr:rowOff>92019</xdr:rowOff>
    </xdr:to>
    <xdr:sp macro="" textlink="">
      <xdr:nvSpPr>
        <xdr:cNvPr id="647" name="楕円 646"/>
        <xdr:cNvSpPr/>
      </xdr:nvSpPr>
      <xdr:spPr>
        <a:xfrm>
          <a:off x="15430500" y="135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83146</xdr:rowOff>
    </xdr:from>
    <xdr:ext cx="378565" cy="259045"/>
    <xdr:sp macro="" textlink="">
      <xdr:nvSpPr>
        <xdr:cNvPr id="648" name="テキスト ボックス 647"/>
        <xdr:cNvSpPr txBox="1"/>
      </xdr:nvSpPr>
      <xdr:spPr>
        <a:xfrm>
          <a:off x="15292017" y="13627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158775</xdr:rowOff>
    </xdr:from>
    <xdr:to>
      <xdr:col>76</xdr:col>
      <xdr:colOff>165100</xdr:colOff>
      <xdr:row>79</xdr:row>
      <xdr:rowOff>88925</xdr:rowOff>
    </xdr:to>
    <xdr:sp macro="" textlink="">
      <xdr:nvSpPr>
        <xdr:cNvPr id="649" name="楕円 648"/>
        <xdr:cNvSpPr/>
      </xdr:nvSpPr>
      <xdr:spPr>
        <a:xfrm>
          <a:off x="14541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80052</xdr:rowOff>
    </xdr:from>
    <xdr:ext cx="378565" cy="259045"/>
    <xdr:sp macro="" textlink="">
      <xdr:nvSpPr>
        <xdr:cNvPr id="650" name="テキスト ボックス 649"/>
        <xdr:cNvSpPr txBox="1"/>
      </xdr:nvSpPr>
      <xdr:spPr>
        <a:xfrm>
          <a:off x="14403017" y="1362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150058</xdr:rowOff>
    </xdr:from>
    <xdr:to>
      <xdr:col>72</xdr:col>
      <xdr:colOff>38100</xdr:colOff>
      <xdr:row>79</xdr:row>
      <xdr:rowOff>80208</xdr:rowOff>
    </xdr:to>
    <xdr:sp macro="" textlink="">
      <xdr:nvSpPr>
        <xdr:cNvPr id="651" name="楕円 650"/>
        <xdr:cNvSpPr/>
      </xdr:nvSpPr>
      <xdr:spPr>
        <a:xfrm>
          <a:off x="13652500" y="135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96735</xdr:rowOff>
    </xdr:from>
    <xdr:ext cx="469744" cy="259045"/>
    <xdr:sp macro="" textlink="">
      <xdr:nvSpPr>
        <xdr:cNvPr id="652" name="テキスト ボックス 651"/>
        <xdr:cNvSpPr txBox="1"/>
      </xdr:nvSpPr>
      <xdr:spPr>
        <a:xfrm>
          <a:off x="13468428" y="1329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164956</xdr:rowOff>
    </xdr:from>
    <xdr:to>
      <xdr:col>67</xdr:col>
      <xdr:colOff>101600</xdr:colOff>
      <xdr:row>79</xdr:row>
      <xdr:rowOff>95106</xdr:rowOff>
    </xdr:to>
    <xdr:sp macro="" textlink="">
      <xdr:nvSpPr>
        <xdr:cNvPr id="653" name="楕円 652"/>
        <xdr:cNvSpPr/>
      </xdr:nvSpPr>
      <xdr:spPr>
        <a:xfrm>
          <a:off x="12763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86233</xdr:rowOff>
    </xdr:from>
    <xdr:ext cx="313932" cy="259045"/>
    <xdr:sp macro="" textlink="">
      <xdr:nvSpPr>
        <xdr:cNvPr id="654" name="テキスト ボックス 653"/>
        <xdr:cNvSpPr txBox="1"/>
      </xdr:nvSpPr>
      <xdr:spPr>
        <a:xfrm>
          <a:off x="12657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163703</xdr:rowOff>
    </xdr:from>
    <xdr:to>
      <xdr:col>85</xdr:col>
      <xdr:colOff>127000</xdr:colOff>
      <xdr:row>93</xdr:row>
      <xdr:rowOff>35782</xdr:rowOff>
    </xdr:to>
    <xdr:cxnSp macro="">
      <xdr:nvCxnSpPr>
        <xdr:cNvPr id="683" name="直線コネクタ 682"/>
        <xdr:cNvCxnSpPr/>
      </xdr:nvCxnSpPr>
      <xdr:spPr>
        <a:xfrm>
          <a:off x="15481300" y="15937103"/>
          <a:ext cx="8382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67063</xdr:rowOff>
    </xdr:from>
    <xdr:to>
      <xdr:col>81</xdr:col>
      <xdr:colOff>50800</xdr:colOff>
      <xdr:row>92</xdr:row>
      <xdr:rowOff>163703</xdr:rowOff>
    </xdr:to>
    <xdr:cxnSp macro="">
      <xdr:nvCxnSpPr>
        <xdr:cNvPr id="686" name="直線コネクタ 685"/>
        <xdr:cNvCxnSpPr/>
      </xdr:nvCxnSpPr>
      <xdr:spPr>
        <a:xfrm>
          <a:off x="14592300" y="15669013"/>
          <a:ext cx="889000" cy="2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67063</xdr:rowOff>
    </xdr:from>
    <xdr:to>
      <xdr:col>76</xdr:col>
      <xdr:colOff>114300</xdr:colOff>
      <xdr:row>91</xdr:row>
      <xdr:rowOff>113982</xdr:rowOff>
    </xdr:to>
    <xdr:cxnSp macro="">
      <xdr:nvCxnSpPr>
        <xdr:cNvPr id="689" name="直線コネクタ 688"/>
        <xdr:cNvCxnSpPr/>
      </xdr:nvCxnSpPr>
      <xdr:spPr>
        <a:xfrm flipV="1">
          <a:off x="13703300" y="15669013"/>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113982</xdr:rowOff>
    </xdr:from>
    <xdr:to>
      <xdr:col>71</xdr:col>
      <xdr:colOff>177800</xdr:colOff>
      <xdr:row>91</xdr:row>
      <xdr:rowOff>116439</xdr:rowOff>
    </xdr:to>
    <xdr:cxnSp macro="">
      <xdr:nvCxnSpPr>
        <xdr:cNvPr id="692" name="直線コネクタ 691"/>
        <xdr:cNvCxnSpPr/>
      </xdr:nvCxnSpPr>
      <xdr:spPr>
        <a:xfrm flipV="1">
          <a:off x="12814300" y="15715932"/>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156432</xdr:rowOff>
    </xdr:from>
    <xdr:to>
      <xdr:col>85</xdr:col>
      <xdr:colOff>177800</xdr:colOff>
      <xdr:row>93</xdr:row>
      <xdr:rowOff>86582</xdr:rowOff>
    </xdr:to>
    <xdr:sp macro="" textlink="">
      <xdr:nvSpPr>
        <xdr:cNvPr id="702" name="楕円 701"/>
        <xdr:cNvSpPr/>
      </xdr:nvSpPr>
      <xdr:spPr>
        <a:xfrm>
          <a:off x="16268700" y="159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7859</xdr:rowOff>
    </xdr:from>
    <xdr:ext cx="534377" cy="259045"/>
    <xdr:sp macro="" textlink="">
      <xdr:nvSpPr>
        <xdr:cNvPr id="703" name="公債費該当値テキスト"/>
        <xdr:cNvSpPr txBox="1"/>
      </xdr:nvSpPr>
      <xdr:spPr>
        <a:xfrm>
          <a:off x="16370300" y="157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112903</xdr:rowOff>
    </xdr:from>
    <xdr:to>
      <xdr:col>81</xdr:col>
      <xdr:colOff>101600</xdr:colOff>
      <xdr:row>93</xdr:row>
      <xdr:rowOff>43053</xdr:rowOff>
    </xdr:to>
    <xdr:sp macro="" textlink="">
      <xdr:nvSpPr>
        <xdr:cNvPr id="704" name="楕円 703"/>
        <xdr:cNvSpPr/>
      </xdr:nvSpPr>
      <xdr:spPr>
        <a:xfrm>
          <a:off x="15430500" y="158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59580</xdr:rowOff>
    </xdr:from>
    <xdr:ext cx="534377" cy="259045"/>
    <xdr:sp macro="" textlink="">
      <xdr:nvSpPr>
        <xdr:cNvPr id="705" name="テキスト ボックス 704"/>
        <xdr:cNvSpPr txBox="1"/>
      </xdr:nvSpPr>
      <xdr:spPr>
        <a:xfrm>
          <a:off x="15214111" y="1566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16263</xdr:rowOff>
    </xdr:from>
    <xdr:to>
      <xdr:col>76</xdr:col>
      <xdr:colOff>165100</xdr:colOff>
      <xdr:row>91</xdr:row>
      <xdr:rowOff>117863</xdr:rowOff>
    </xdr:to>
    <xdr:sp macro="" textlink="">
      <xdr:nvSpPr>
        <xdr:cNvPr id="706" name="楕円 705"/>
        <xdr:cNvSpPr/>
      </xdr:nvSpPr>
      <xdr:spPr>
        <a:xfrm>
          <a:off x="14541500" y="156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134390</xdr:rowOff>
    </xdr:from>
    <xdr:ext cx="534377" cy="259045"/>
    <xdr:sp macro="" textlink="">
      <xdr:nvSpPr>
        <xdr:cNvPr id="707" name="テキスト ボックス 706"/>
        <xdr:cNvSpPr txBox="1"/>
      </xdr:nvSpPr>
      <xdr:spPr>
        <a:xfrm>
          <a:off x="14325111" y="153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63182</xdr:rowOff>
    </xdr:from>
    <xdr:to>
      <xdr:col>72</xdr:col>
      <xdr:colOff>38100</xdr:colOff>
      <xdr:row>91</xdr:row>
      <xdr:rowOff>164782</xdr:rowOff>
    </xdr:to>
    <xdr:sp macro="" textlink="">
      <xdr:nvSpPr>
        <xdr:cNvPr id="708" name="楕円 707"/>
        <xdr:cNvSpPr/>
      </xdr:nvSpPr>
      <xdr:spPr>
        <a:xfrm>
          <a:off x="13652500" y="156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9859</xdr:rowOff>
    </xdr:from>
    <xdr:ext cx="534377" cy="259045"/>
    <xdr:sp macro="" textlink="">
      <xdr:nvSpPr>
        <xdr:cNvPr id="709" name="テキスト ボックス 708"/>
        <xdr:cNvSpPr txBox="1"/>
      </xdr:nvSpPr>
      <xdr:spPr>
        <a:xfrm>
          <a:off x="13436111" y="1544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65639</xdr:rowOff>
    </xdr:from>
    <xdr:to>
      <xdr:col>67</xdr:col>
      <xdr:colOff>101600</xdr:colOff>
      <xdr:row>91</xdr:row>
      <xdr:rowOff>167239</xdr:rowOff>
    </xdr:to>
    <xdr:sp macro="" textlink="">
      <xdr:nvSpPr>
        <xdr:cNvPr id="710" name="楕円 709"/>
        <xdr:cNvSpPr/>
      </xdr:nvSpPr>
      <xdr:spPr>
        <a:xfrm>
          <a:off x="12763500" y="15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12316</xdr:rowOff>
    </xdr:from>
    <xdr:ext cx="534377" cy="259045"/>
    <xdr:sp macro="" textlink="">
      <xdr:nvSpPr>
        <xdr:cNvPr id="711" name="テキスト ボックス 710"/>
        <xdr:cNvSpPr txBox="1"/>
      </xdr:nvSpPr>
      <xdr:spPr>
        <a:xfrm>
          <a:off x="12547111" y="154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160846</xdr:rowOff>
    </xdr:from>
    <xdr:to>
      <xdr:col>116</xdr:col>
      <xdr:colOff>62864</xdr:colOff>
      <xdr:row>39</xdr:row>
      <xdr:rowOff>44450</xdr:rowOff>
    </xdr:to>
    <xdr:cxnSp macro="">
      <xdr:nvCxnSpPr>
        <xdr:cNvPr id="735" name="直線コネクタ 734"/>
        <xdr:cNvCxnSpPr/>
      </xdr:nvCxnSpPr>
      <xdr:spPr>
        <a:xfrm flipV="1">
          <a:off x="22159595" y="5475796"/>
          <a:ext cx="1269" cy="125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85171</xdr:rowOff>
    </xdr:from>
    <xdr:ext cx="249299" cy="259045"/>
    <xdr:sp macro="" textlink="">
      <xdr:nvSpPr>
        <xdr:cNvPr id="736" name="諸支出金最小値テキスト"/>
        <xdr:cNvSpPr txBox="1"/>
      </xdr:nvSpPr>
      <xdr:spPr>
        <a:xfrm>
          <a:off x="22212300" y="6771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107523</xdr:rowOff>
    </xdr:from>
    <xdr:ext cx="469744" cy="259045"/>
    <xdr:sp macro="" textlink="">
      <xdr:nvSpPr>
        <xdr:cNvPr id="738" name="諸支出金最大値テキスト"/>
        <xdr:cNvSpPr txBox="1"/>
      </xdr:nvSpPr>
      <xdr:spPr>
        <a:xfrm>
          <a:off x="22212300" y="525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160846</xdr:rowOff>
    </xdr:from>
    <xdr:to>
      <xdr:col>116</xdr:col>
      <xdr:colOff>152400</xdr:colOff>
      <xdr:row>31</xdr:row>
      <xdr:rowOff>160846</xdr:rowOff>
    </xdr:to>
    <xdr:cxnSp macro="">
      <xdr:nvCxnSpPr>
        <xdr:cNvPr id="739" name="直線コネクタ 738"/>
        <xdr:cNvCxnSpPr/>
      </xdr:nvCxnSpPr>
      <xdr:spPr>
        <a:xfrm>
          <a:off x="22072600" y="547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2621</xdr:rowOff>
    </xdr:from>
    <xdr:ext cx="313932" cy="259045"/>
    <xdr:sp macro="" textlink="">
      <xdr:nvSpPr>
        <xdr:cNvPr id="741" name="諸支出金平均値テキスト"/>
        <xdr:cNvSpPr txBox="1"/>
      </xdr:nvSpPr>
      <xdr:spPr>
        <a:xfrm>
          <a:off x="22212300" y="65177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151194</xdr:rowOff>
    </xdr:from>
    <xdr:to>
      <xdr:col>116</xdr:col>
      <xdr:colOff>114300</xdr:colOff>
      <xdr:row>39</xdr:row>
      <xdr:rowOff>81344</xdr:rowOff>
    </xdr:to>
    <xdr:sp macro="" textlink="">
      <xdr:nvSpPr>
        <xdr:cNvPr id="742" name="フローチャート: 判断 741"/>
        <xdr:cNvSpPr/>
      </xdr:nvSpPr>
      <xdr:spPr>
        <a:xfrm>
          <a:off x="22110700" y="66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148145</xdr:rowOff>
    </xdr:from>
    <xdr:to>
      <xdr:col>112</xdr:col>
      <xdr:colOff>38100</xdr:colOff>
      <xdr:row>39</xdr:row>
      <xdr:rowOff>78295</xdr:rowOff>
    </xdr:to>
    <xdr:sp macro="" textlink="">
      <xdr:nvSpPr>
        <xdr:cNvPr id="744" name="フローチャート: 判断 743"/>
        <xdr:cNvSpPr/>
      </xdr:nvSpPr>
      <xdr:spPr>
        <a:xfrm>
          <a:off x="21272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94823</xdr:rowOff>
    </xdr:from>
    <xdr:ext cx="313932" cy="259045"/>
    <xdr:sp macro="" textlink="">
      <xdr:nvSpPr>
        <xdr:cNvPr id="745" name="テキスト ボックス 744"/>
        <xdr:cNvSpPr txBox="1"/>
      </xdr:nvSpPr>
      <xdr:spPr>
        <a:xfrm>
          <a:off x="21166333" y="64384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143510</xdr:rowOff>
    </xdr:from>
    <xdr:to>
      <xdr:col>107</xdr:col>
      <xdr:colOff>50800</xdr:colOff>
      <xdr:row>39</xdr:row>
      <xdr:rowOff>44450</xdr:rowOff>
    </xdr:to>
    <xdr:cxnSp macro="">
      <xdr:nvCxnSpPr>
        <xdr:cNvPr id="746" name="直線コネクタ 745"/>
        <xdr:cNvCxnSpPr/>
      </xdr:nvCxnSpPr>
      <xdr:spPr>
        <a:xfrm>
          <a:off x="19545300" y="5115560"/>
          <a:ext cx="889000" cy="161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148145</xdr:rowOff>
    </xdr:from>
    <xdr:to>
      <xdr:col>107</xdr:col>
      <xdr:colOff>101600</xdr:colOff>
      <xdr:row>39</xdr:row>
      <xdr:rowOff>78295</xdr:rowOff>
    </xdr:to>
    <xdr:sp macro="" textlink="">
      <xdr:nvSpPr>
        <xdr:cNvPr id="747" name="フローチャート: 判断 746"/>
        <xdr:cNvSpPr/>
      </xdr:nvSpPr>
      <xdr:spPr>
        <a:xfrm>
          <a:off x="20383500" y="66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94823</xdr:rowOff>
    </xdr:from>
    <xdr:ext cx="313932" cy="259045"/>
    <xdr:sp macro="" textlink="">
      <xdr:nvSpPr>
        <xdr:cNvPr id="748" name="テキスト ボックス 747"/>
        <xdr:cNvSpPr txBox="1"/>
      </xdr:nvSpPr>
      <xdr:spPr>
        <a:xfrm>
          <a:off x="20277333" y="64384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143510</xdr:rowOff>
    </xdr:from>
    <xdr:to>
      <xdr:col>102</xdr:col>
      <xdr:colOff>114300</xdr:colOff>
      <xdr:row>29</xdr:row>
      <xdr:rowOff>162941</xdr:rowOff>
    </xdr:to>
    <xdr:cxnSp macro="">
      <xdr:nvCxnSpPr>
        <xdr:cNvPr id="749" name="直線コネクタ 748"/>
        <xdr:cNvCxnSpPr/>
      </xdr:nvCxnSpPr>
      <xdr:spPr>
        <a:xfrm flipV="1">
          <a:off x="18656300" y="51155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122047</xdr:rowOff>
    </xdr:from>
    <xdr:to>
      <xdr:col>102</xdr:col>
      <xdr:colOff>165100</xdr:colOff>
      <xdr:row>39</xdr:row>
      <xdr:rowOff>52197</xdr:rowOff>
    </xdr:to>
    <xdr:sp macro="" textlink="">
      <xdr:nvSpPr>
        <xdr:cNvPr id="750" name="フローチャート: 判断 749"/>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43324</xdr:rowOff>
    </xdr:from>
    <xdr:ext cx="378565" cy="259045"/>
    <xdr:sp macro="" textlink="">
      <xdr:nvSpPr>
        <xdr:cNvPr id="751" name="テキスト ボックス 750"/>
        <xdr:cNvSpPr txBox="1"/>
      </xdr:nvSpPr>
      <xdr:spPr>
        <a:xfrm>
          <a:off x="19356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113665</xdr:rowOff>
    </xdr:from>
    <xdr:to>
      <xdr:col>98</xdr:col>
      <xdr:colOff>38100</xdr:colOff>
      <xdr:row>39</xdr:row>
      <xdr:rowOff>43815</xdr:rowOff>
    </xdr:to>
    <xdr:sp macro="" textlink="">
      <xdr:nvSpPr>
        <xdr:cNvPr id="752" name="フローチャート: 判断 751"/>
        <xdr:cNvSpPr/>
      </xdr:nvSpPr>
      <xdr:spPr>
        <a:xfrm>
          <a:off x="18605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34942</xdr:rowOff>
    </xdr:from>
    <xdr:ext cx="378565" cy="259045"/>
    <xdr:sp macro="" textlink="">
      <xdr:nvSpPr>
        <xdr:cNvPr id="753" name="テキスト ボックス 752"/>
        <xdr:cNvSpPr txBox="1"/>
      </xdr:nvSpPr>
      <xdr:spPr>
        <a:xfrm>
          <a:off x="18467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129621</xdr:rowOff>
    </xdr:from>
    <xdr:ext cx="249299" cy="259045"/>
    <xdr:sp macro="" textlink="">
      <xdr:nvSpPr>
        <xdr:cNvPr id="760" name="諸支出金該当値テキスト"/>
        <xdr:cNvSpPr txBox="1"/>
      </xdr:nvSpPr>
      <xdr:spPr>
        <a:xfrm>
          <a:off x="22212300" y="664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92710</xdr:rowOff>
    </xdr:from>
    <xdr:to>
      <xdr:col>102</xdr:col>
      <xdr:colOff>165100</xdr:colOff>
      <xdr:row>30</xdr:row>
      <xdr:rowOff>22860</xdr:rowOff>
    </xdr:to>
    <xdr:sp macro="" textlink="">
      <xdr:nvSpPr>
        <xdr:cNvPr id="765" name="楕円 764"/>
        <xdr:cNvSpPr/>
      </xdr:nvSpPr>
      <xdr:spPr>
        <a:xfrm>
          <a:off x="194945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39387</xdr:rowOff>
    </xdr:from>
    <xdr:ext cx="469744" cy="259045"/>
    <xdr:sp macro="" textlink="">
      <xdr:nvSpPr>
        <xdr:cNvPr id="766" name="テキスト ボックス 765"/>
        <xdr:cNvSpPr txBox="1"/>
      </xdr:nvSpPr>
      <xdr:spPr>
        <a:xfrm>
          <a:off x="19310428" y="48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112141</xdr:rowOff>
    </xdr:from>
    <xdr:to>
      <xdr:col>98</xdr:col>
      <xdr:colOff>38100</xdr:colOff>
      <xdr:row>30</xdr:row>
      <xdr:rowOff>42291</xdr:rowOff>
    </xdr:to>
    <xdr:sp macro="" textlink="">
      <xdr:nvSpPr>
        <xdr:cNvPr id="767" name="楕円 766"/>
        <xdr:cNvSpPr/>
      </xdr:nvSpPr>
      <xdr:spPr>
        <a:xfrm>
          <a:off x="18605500" y="50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58818</xdr:rowOff>
    </xdr:from>
    <xdr:ext cx="469744" cy="259045"/>
    <xdr:sp macro="" textlink="">
      <xdr:nvSpPr>
        <xdr:cNvPr id="768" name="テキスト ボックス 767"/>
        <xdr:cNvSpPr txBox="1"/>
      </xdr:nvSpPr>
      <xdr:spPr>
        <a:xfrm>
          <a:off x="18421428" y="485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総務費が大きく増加した理由は、新庁舎建設事業のためである。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労働費が類似団体と比べ大きく高い理由は、市の制度融資に係る金融機関への預託金である。融資残高が年々減少してきていることに伴い、労働費も減少傾向にある。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消防費が増加し、類似団体と比べ著しく高い理由は、原子力災害などに対応し、防災情報通信システム整備事業（３年継続事業の２年目）や放射線防護施設整備事業のためである。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類似団体に比べ高い理由は、中越地震・中越沖地震に伴う起債によるものであるが、その後の計画的な起債や繰上げを含む償還により市債残高は減少傾向にある。今後も、起債を伴う事業を精査し、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新潟県柏崎市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財政調整基金は、令和２年度に取り崩さなかったことから、残高は前年度とほぼ同額であり、標準財政規模に対する比率もほぼ同率である。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経費節減に努めた結果、前年度に比べ実質収支の比率は上昇し、実質単年度収支の比率は改善している。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新潟県柏崎市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一般会計・特別会計において実質赤字、公営企業会計において資金不足は、いずれも生じておらず、連結実質赤字比率は該当していない。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なお、その他会計について、平成２９年度以前はガス事業会計が該当していたが、平成３０年度に民営化したため、それ以降は該当がない。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59625910</v>
      </c>
      <c r="BO4" s="426"/>
      <c r="BP4" s="426"/>
      <c r="BQ4" s="426"/>
      <c r="BR4" s="426"/>
      <c r="BS4" s="426"/>
      <c r="BT4" s="426"/>
      <c r="BU4" s="427"/>
      <c r="BV4" s="425">
        <v>47152002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8.3000000000000007</v>
      </c>
      <c r="CU4" s="610"/>
      <c r="CV4" s="610"/>
      <c r="CW4" s="610"/>
      <c r="CX4" s="610"/>
      <c r="CY4" s="610"/>
      <c r="CZ4" s="610"/>
      <c r="DA4" s="611"/>
      <c r="DB4" s="609">
        <v>7.8</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57457830</v>
      </c>
      <c r="BO5" s="431"/>
      <c r="BP5" s="431"/>
      <c r="BQ5" s="431"/>
      <c r="BR5" s="431"/>
      <c r="BS5" s="431"/>
      <c r="BT5" s="431"/>
      <c r="BU5" s="432"/>
      <c r="BV5" s="430">
        <v>44989465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93.5</v>
      </c>
      <c r="CU5" s="401"/>
      <c r="CV5" s="401"/>
      <c r="CW5" s="401"/>
      <c r="CX5" s="401"/>
      <c r="CY5" s="401"/>
      <c r="CZ5" s="401"/>
      <c r="DA5" s="402"/>
      <c r="DB5" s="400">
        <v>93.7</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2168080</v>
      </c>
      <c r="BO6" s="431"/>
      <c r="BP6" s="431"/>
      <c r="BQ6" s="431"/>
      <c r="BR6" s="431"/>
      <c r="BS6" s="431"/>
      <c r="BT6" s="431"/>
      <c r="BU6" s="432"/>
      <c r="BV6" s="430">
        <v>2162537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98.8</v>
      </c>
      <c r="CU6" s="584"/>
      <c r="CV6" s="584"/>
      <c r="CW6" s="584"/>
      <c r="CX6" s="584"/>
      <c r="CY6" s="584"/>
      <c r="CZ6" s="584"/>
      <c r="DA6" s="585"/>
      <c r="DB6" s="583">
        <v>99.1</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164042</v>
      </c>
      <c r="BO7" s="431"/>
      <c r="BP7" s="431"/>
      <c r="BQ7" s="431"/>
      <c r="BR7" s="431"/>
      <c r="BS7" s="431"/>
      <c r="BT7" s="431"/>
      <c r="BU7" s="432"/>
      <c r="BV7" s="430">
        <v>308192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24156906</v>
      </c>
      <c r="CU7" s="431"/>
      <c r="CV7" s="431"/>
      <c r="CW7" s="431"/>
      <c r="CX7" s="431"/>
      <c r="CY7" s="431"/>
      <c r="CZ7" s="431"/>
      <c r="DA7" s="432"/>
      <c r="DB7" s="430">
        <v>23800568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2004038</v>
      </c>
      <c r="BO8" s="431"/>
      <c r="BP8" s="431"/>
      <c r="BQ8" s="431"/>
      <c r="BR8" s="431"/>
      <c r="BS8" s="431"/>
      <c r="BT8" s="431"/>
      <c r="BU8" s="432"/>
      <c r="BV8" s="430">
        <v>1854345</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0.69</v>
      </c>
      <c r="CU8" s="544"/>
      <c r="CV8" s="544"/>
      <c r="CW8" s="544"/>
      <c r="CX8" s="544"/>
      <c r="CY8" s="544"/>
      <c r="CZ8" s="544"/>
      <c r="DA8" s="545"/>
      <c r="DB8" s="543">
        <v>0.7</v>
      </c>
      <c r="DC8" s="544"/>
      <c r="DD8" s="544"/>
      <c r="DE8" s="544"/>
      <c r="DF8" s="544"/>
      <c r="DG8" s="544"/>
      <c r="DH8" s="544"/>
      <c r="DI8" s="545"/>
      <c r="DJ8" s="186"/>
      <c r="DK8" s="186"/>
      <c r="DL8" s="186"/>
      <c r="DM8" s="186"/>
      <c r="DN8" s="186"/>
      <c r="DO8" s="186"/>
    </row>
    <row r="9" spans="1:119" ht="18.75" customHeight="1" thickBot="1">
      <c r="A9" s="187"/>
      <c r="B9" s="572" t="s">
        <v>113</v>
      </c>
      <c r="C9" s="573"/>
      <c r="D9" s="573"/>
      <c r="E9" s="573"/>
      <c r="F9" s="573"/>
      <c r="G9" s="573"/>
      <c r="H9" s="573"/>
      <c r="I9" s="573"/>
      <c r="J9" s="573"/>
      <c r="K9" s="493"/>
      <c r="L9" s="574" t="s">
        <v>114</v>
      </c>
      <c r="M9" s="575"/>
      <c r="N9" s="575"/>
      <c r="O9" s="575"/>
      <c r="P9" s="575"/>
      <c r="Q9" s="576"/>
      <c r="R9" s="577">
        <v>81526</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110</v>
      </c>
      <c r="AV9" s="488"/>
      <c r="AW9" s="488"/>
      <c r="AX9" s="488"/>
      <c r="AY9" s="410" t="s">
        <v>117</v>
      </c>
      <c r="AZ9" s="411"/>
      <c r="BA9" s="411"/>
      <c r="BB9" s="411"/>
      <c r="BC9" s="411"/>
      <c r="BD9" s="411"/>
      <c r="BE9" s="411"/>
      <c r="BF9" s="411"/>
      <c r="BG9" s="411"/>
      <c r="BH9" s="411"/>
      <c r="BI9" s="411"/>
      <c r="BJ9" s="411"/>
      <c r="BK9" s="411"/>
      <c r="BL9" s="411"/>
      <c r="BM9" s="412"/>
      <c r="BN9" s="430">
        <v>149693</v>
      </c>
      <c r="BO9" s="431"/>
      <c r="BP9" s="431"/>
      <c r="BQ9" s="431"/>
      <c r="BR9" s="431"/>
      <c r="BS9" s="431"/>
      <c r="BT9" s="431"/>
      <c r="BU9" s="432"/>
      <c r="BV9" s="430">
        <v>-107151</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13.6</v>
      </c>
      <c r="CU9" s="401"/>
      <c r="CV9" s="401"/>
      <c r="CW9" s="401"/>
      <c r="CX9" s="401"/>
      <c r="CY9" s="401"/>
      <c r="CZ9" s="401"/>
      <c r="DA9" s="402"/>
      <c r="DB9" s="400">
        <v>15</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119</v>
      </c>
      <c r="M10" s="404"/>
      <c r="N10" s="404"/>
      <c r="O10" s="404"/>
      <c r="P10" s="404"/>
      <c r="Q10" s="405"/>
      <c r="R10" s="406">
        <v>86833</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9021</v>
      </c>
      <c r="BO10" s="431"/>
      <c r="BP10" s="431"/>
      <c r="BQ10" s="431"/>
      <c r="BR10" s="431"/>
      <c r="BS10" s="431"/>
      <c r="BT10" s="431"/>
      <c r="BU10" s="432"/>
      <c r="BV10" s="430">
        <v>6017</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200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c r="A12" s="187"/>
      <c r="B12" s="546" t="s">
        <v>132</v>
      </c>
      <c r="C12" s="547"/>
      <c r="D12" s="547"/>
      <c r="E12" s="547"/>
      <c r="F12" s="547"/>
      <c r="G12" s="547"/>
      <c r="H12" s="547"/>
      <c r="I12" s="547"/>
      <c r="J12" s="547"/>
      <c r="K12" s="548"/>
      <c r="L12" s="555" t="s">
        <v>133</v>
      </c>
      <c r="M12" s="556"/>
      <c r="N12" s="556"/>
      <c r="O12" s="556"/>
      <c r="P12" s="556"/>
      <c r="Q12" s="557"/>
      <c r="R12" s="558">
        <v>81755</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137</v>
      </c>
      <c r="AV12" s="488"/>
      <c r="AW12" s="488"/>
      <c r="AX12" s="488"/>
      <c r="AY12" s="410" t="s">
        <v>138</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140</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141</v>
      </c>
      <c r="N13" s="531"/>
      <c r="O13" s="531"/>
      <c r="P13" s="531"/>
      <c r="Q13" s="532"/>
      <c r="R13" s="533">
        <v>80842</v>
      </c>
      <c r="S13" s="534"/>
      <c r="T13" s="534"/>
      <c r="U13" s="534"/>
      <c r="V13" s="535"/>
      <c r="W13" s="521" t="s">
        <v>142</v>
      </c>
      <c r="X13" s="443"/>
      <c r="Y13" s="443"/>
      <c r="Z13" s="443"/>
      <c r="AA13" s="443"/>
      <c r="AB13" s="444"/>
      <c r="AC13" s="406">
        <v>1423</v>
      </c>
      <c r="AD13" s="407"/>
      <c r="AE13" s="407"/>
      <c r="AF13" s="407"/>
      <c r="AG13" s="408"/>
      <c r="AH13" s="406">
        <v>1647</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158714</v>
      </c>
      <c r="BO13" s="431"/>
      <c r="BP13" s="431"/>
      <c r="BQ13" s="431"/>
      <c r="BR13" s="431"/>
      <c r="BS13" s="431"/>
      <c r="BT13" s="431"/>
      <c r="BU13" s="432"/>
      <c r="BV13" s="430">
        <v>-100934</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10</v>
      </c>
      <c r="CU13" s="401"/>
      <c r="CV13" s="401"/>
      <c r="CW13" s="401"/>
      <c r="CX13" s="401"/>
      <c r="CY13" s="401"/>
      <c r="CZ13" s="401"/>
      <c r="DA13" s="402"/>
      <c r="DB13" s="400">
        <v>11.6</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147</v>
      </c>
      <c r="M14" s="567"/>
      <c r="N14" s="567"/>
      <c r="O14" s="567"/>
      <c r="P14" s="567"/>
      <c r="Q14" s="568"/>
      <c r="R14" s="533">
        <v>82903</v>
      </c>
      <c r="S14" s="534"/>
      <c r="T14" s="534"/>
      <c r="U14" s="534"/>
      <c r="V14" s="535"/>
      <c r="W14" s="536"/>
      <c r="X14" s="446"/>
      <c r="Y14" s="446"/>
      <c r="Z14" s="446"/>
      <c r="AA14" s="446"/>
      <c r="AB14" s="447"/>
      <c r="AC14" s="526">
        <v>3.5</v>
      </c>
      <c r="AD14" s="527"/>
      <c r="AE14" s="527"/>
      <c r="AF14" s="527"/>
      <c r="AG14" s="528"/>
      <c r="AH14" s="526">
        <v>3.8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v>27.9</v>
      </c>
      <c r="CU14" s="538"/>
      <c r="CV14" s="538"/>
      <c r="CW14" s="538"/>
      <c r="CX14" s="538"/>
      <c r="CY14" s="538"/>
      <c r="CZ14" s="538"/>
      <c r="DA14" s="539"/>
      <c r="DB14" s="537">
        <v>21.6</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141</v>
      </c>
      <c r="N15" s="531"/>
      <c r="O15" s="531"/>
      <c r="P15" s="531"/>
      <c r="Q15" s="532"/>
      <c r="R15" s="533">
        <v>81972</v>
      </c>
      <c r="S15" s="534"/>
      <c r="T15" s="534"/>
      <c r="U15" s="534"/>
      <c r="V15" s="535"/>
      <c r="W15" s="521" t="s">
        <v>149</v>
      </c>
      <c r="X15" s="443"/>
      <c r="Y15" s="443"/>
      <c r="Z15" s="443"/>
      <c r="AA15" s="443"/>
      <c r="AB15" s="444"/>
      <c r="AC15" s="406">
        <v>14520</v>
      </c>
      <c r="AD15" s="407"/>
      <c r="AE15" s="407"/>
      <c r="AF15" s="407"/>
      <c r="AG15" s="408"/>
      <c r="AH15" s="406">
        <v>15587</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13235192</v>
      </c>
      <c r="BO15" s="426"/>
      <c r="BP15" s="426"/>
      <c r="BQ15" s="426"/>
      <c r="BR15" s="426"/>
      <c r="BS15" s="426"/>
      <c r="BT15" s="426"/>
      <c r="BU15" s="427"/>
      <c r="BV15" s="425">
        <v>12925729</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35.4</v>
      </c>
      <c r="AD16" s="527"/>
      <c r="AE16" s="527"/>
      <c r="AF16" s="527"/>
      <c r="AG16" s="528"/>
      <c r="AH16" s="526">
        <v>35.9</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19086247</v>
      </c>
      <c r="BO16" s="431"/>
      <c r="BP16" s="431"/>
      <c r="BQ16" s="431"/>
      <c r="BR16" s="431"/>
      <c r="BS16" s="431"/>
      <c r="BT16" s="431"/>
      <c r="BU16" s="432"/>
      <c r="BV16" s="430">
        <v>18554726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25104</v>
      </c>
      <c r="AD17" s="407"/>
      <c r="AE17" s="407"/>
      <c r="AF17" s="407"/>
      <c r="AG17" s="408"/>
      <c r="AH17" s="406">
        <v>26157</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16872346</v>
      </c>
      <c r="BO17" s="431"/>
      <c r="BP17" s="431"/>
      <c r="BQ17" s="431"/>
      <c r="BR17" s="431"/>
      <c r="BS17" s="431"/>
      <c r="BT17" s="431"/>
      <c r="BU17" s="432"/>
      <c r="BV17" s="430">
        <v>16595859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159</v>
      </c>
      <c r="C18" s="493"/>
      <c r="D18" s="493"/>
      <c r="E18" s="494"/>
      <c r="F18" s="494"/>
      <c r="G18" s="494"/>
      <c r="H18" s="494"/>
      <c r="I18" s="494"/>
      <c r="J18" s="494"/>
      <c r="K18" s="494"/>
      <c r="L18" s="495">
        <v>442.03</v>
      </c>
      <c r="M18" s="495"/>
      <c r="N18" s="495"/>
      <c r="O18" s="495"/>
      <c r="P18" s="495"/>
      <c r="Q18" s="495"/>
      <c r="R18" s="496"/>
      <c r="S18" s="496"/>
      <c r="T18" s="496"/>
      <c r="U18" s="496"/>
      <c r="V18" s="497"/>
      <c r="W18" s="511"/>
      <c r="X18" s="512"/>
      <c r="Y18" s="512"/>
      <c r="Z18" s="512"/>
      <c r="AA18" s="512"/>
      <c r="AB18" s="522"/>
      <c r="AC18" s="394">
        <v>61.2</v>
      </c>
      <c r="AD18" s="395"/>
      <c r="AE18" s="395"/>
      <c r="AF18" s="395"/>
      <c r="AG18" s="498"/>
      <c r="AH18" s="394">
        <v>60.3</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22810012</v>
      </c>
      <c r="BO18" s="431"/>
      <c r="BP18" s="431"/>
      <c r="BQ18" s="431"/>
      <c r="BR18" s="431"/>
      <c r="BS18" s="431"/>
      <c r="BT18" s="431"/>
      <c r="BU18" s="432"/>
      <c r="BV18" s="430">
        <v>22805418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161</v>
      </c>
      <c r="C19" s="493"/>
      <c r="D19" s="493"/>
      <c r="E19" s="494"/>
      <c r="F19" s="494"/>
      <c r="G19" s="494"/>
      <c r="H19" s="494"/>
      <c r="I19" s="494"/>
      <c r="J19" s="494"/>
      <c r="K19" s="494"/>
      <c r="L19" s="500">
        <v>184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32060659</v>
      </c>
      <c r="BO19" s="431"/>
      <c r="BP19" s="431"/>
      <c r="BQ19" s="431"/>
      <c r="BR19" s="431"/>
      <c r="BS19" s="431"/>
      <c r="BT19" s="431"/>
      <c r="BU19" s="432"/>
      <c r="BV19" s="430">
        <v>30700759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163</v>
      </c>
      <c r="C20" s="493"/>
      <c r="D20" s="493"/>
      <c r="E20" s="494"/>
      <c r="F20" s="494"/>
      <c r="G20" s="494"/>
      <c r="H20" s="494"/>
      <c r="I20" s="494"/>
      <c r="J20" s="494"/>
      <c r="K20" s="494"/>
      <c r="L20" s="500">
        <v>33904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46895044</v>
      </c>
      <c r="BO23" s="431"/>
      <c r="BP23" s="431"/>
      <c r="BQ23" s="431"/>
      <c r="BR23" s="431"/>
      <c r="BS23" s="431"/>
      <c r="BT23" s="431"/>
      <c r="BU23" s="432"/>
      <c r="BV23" s="430">
        <v>47761343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172</v>
      </c>
      <c r="F24" s="404"/>
      <c r="G24" s="404"/>
      <c r="H24" s="404"/>
      <c r="I24" s="404"/>
      <c r="J24" s="404"/>
      <c r="K24" s="405"/>
      <c r="L24" s="406">
        <v>1</v>
      </c>
      <c r="M24" s="407"/>
      <c r="N24" s="407"/>
      <c r="O24" s="407"/>
      <c r="P24" s="408"/>
      <c r="Q24" s="406">
        <v>9010</v>
      </c>
      <c r="R24" s="407"/>
      <c r="S24" s="407"/>
      <c r="T24" s="407"/>
      <c r="U24" s="407"/>
      <c r="V24" s="408"/>
      <c r="W24" s="472"/>
      <c r="X24" s="463"/>
      <c r="Y24" s="464"/>
      <c r="Z24" s="403" t="s">
        <v>173</v>
      </c>
      <c r="AA24" s="404"/>
      <c r="AB24" s="404"/>
      <c r="AC24" s="404"/>
      <c r="AD24" s="404"/>
      <c r="AE24" s="404"/>
      <c r="AF24" s="404"/>
      <c r="AG24" s="405"/>
      <c r="AH24" s="406">
        <v>776</v>
      </c>
      <c r="AI24" s="407"/>
      <c r="AJ24" s="407"/>
      <c r="AK24" s="407"/>
      <c r="AL24" s="408"/>
      <c r="AM24" s="406">
        <v>2392408</v>
      </c>
      <c r="AN24" s="407"/>
      <c r="AO24" s="407"/>
      <c r="AP24" s="407"/>
      <c r="AQ24" s="407"/>
      <c r="AR24" s="408"/>
      <c r="AS24" s="406">
        <v>3083</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33936840</v>
      </c>
      <c r="BO24" s="431"/>
      <c r="BP24" s="431"/>
      <c r="BQ24" s="431"/>
      <c r="BR24" s="431"/>
      <c r="BS24" s="431"/>
      <c r="BT24" s="431"/>
      <c r="BU24" s="432"/>
      <c r="BV24" s="430">
        <v>34156622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175</v>
      </c>
      <c r="F25" s="404"/>
      <c r="G25" s="404"/>
      <c r="H25" s="404"/>
      <c r="I25" s="404"/>
      <c r="J25" s="404"/>
      <c r="K25" s="405"/>
      <c r="L25" s="406">
        <v>1</v>
      </c>
      <c r="M25" s="407"/>
      <c r="N25" s="407"/>
      <c r="O25" s="407"/>
      <c r="P25" s="408"/>
      <c r="Q25" s="406">
        <v>7040</v>
      </c>
      <c r="R25" s="407"/>
      <c r="S25" s="407"/>
      <c r="T25" s="407"/>
      <c r="U25" s="407"/>
      <c r="V25" s="408"/>
      <c r="W25" s="472"/>
      <c r="X25" s="463"/>
      <c r="Y25" s="464"/>
      <c r="Z25" s="403" t="s">
        <v>176</v>
      </c>
      <c r="AA25" s="404"/>
      <c r="AB25" s="404"/>
      <c r="AC25" s="404"/>
      <c r="AD25" s="404"/>
      <c r="AE25" s="404"/>
      <c r="AF25" s="404"/>
      <c r="AG25" s="405"/>
      <c r="AH25" s="406">
        <v>148</v>
      </c>
      <c r="AI25" s="407"/>
      <c r="AJ25" s="407"/>
      <c r="AK25" s="407"/>
      <c r="AL25" s="408"/>
      <c r="AM25" s="406">
        <v>426980</v>
      </c>
      <c r="AN25" s="407"/>
      <c r="AO25" s="407"/>
      <c r="AP25" s="407"/>
      <c r="AQ25" s="407"/>
      <c r="AR25" s="408"/>
      <c r="AS25" s="406">
        <v>2885</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8311941</v>
      </c>
      <c r="BO25" s="426"/>
      <c r="BP25" s="426"/>
      <c r="BQ25" s="426"/>
      <c r="BR25" s="426"/>
      <c r="BS25" s="426"/>
      <c r="BT25" s="426"/>
      <c r="BU25" s="427"/>
      <c r="BV25" s="425">
        <v>6900874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178</v>
      </c>
      <c r="F26" s="404"/>
      <c r="G26" s="404"/>
      <c r="H26" s="404"/>
      <c r="I26" s="404"/>
      <c r="J26" s="404"/>
      <c r="K26" s="405"/>
      <c r="L26" s="406">
        <v>1</v>
      </c>
      <c r="M26" s="407"/>
      <c r="N26" s="407"/>
      <c r="O26" s="407"/>
      <c r="P26" s="408"/>
      <c r="Q26" s="406">
        <v>6050</v>
      </c>
      <c r="R26" s="407"/>
      <c r="S26" s="407"/>
      <c r="T26" s="407"/>
      <c r="U26" s="407"/>
      <c r="V26" s="408"/>
      <c r="W26" s="472"/>
      <c r="X26" s="463"/>
      <c r="Y26" s="464"/>
      <c r="Z26" s="403" t="s">
        <v>179</v>
      </c>
      <c r="AA26" s="485"/>
      <c r="AB26" s="485"/>
      <c r="AC26" s="485"/>
      <c r="AD26" s="485"/>
      <c r="AE26" s="485"/>
      <c r="AF26" s="485"/>
      <c r="AG26" s="486"/>
      <c r="AH26" s="406">
        <v>27</v>
      </c>
      <c r="AI26" s="407"/>
      <c r="AJ26" s="407"/>
      <c r="AK26" s="407"/>
      <c r="AL26" s="408"/>
      <c r="AM26" s="406">
        <v>64935</v>
      </c>
      <c r="AN26" s="407"/>
      <c r="AO26" s="407"/>
      <c r="AP26" s="407"/>
      <c r="AQ26" s="407"/>
      <c r="AR26" s="408"/>
      <c r="AS26" s="406">
        <v>2405</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181</v>
      </c>
      <c r="BO26" s="431"/>
      <c r="BP26" s="431"/>
      <c r="BQ26" s="431"/>
      <c r="BR26" s="431"/>
      <c r="BS26" s="431"/>
      <c r="BT26" s="431"/>
      <c r="BU26" s="432"/>
      <c r="BV26" s="430" t="s">
        <v>182</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183</v>
      </c>
      <c r="F27" s="404"/>
      <c r="G27" s="404"/>
      <c r="H27" s="404"/>
      <c r="I27" s="404"/>
      <c r="J27" s="404"/>
      <c r="K27" s="405"/>
      <c r="L27" s="406">
        <v>1</v>
      </c>
      <c r="M27" s="407"/>
      <c r="N27" s="407"/>
      <c r="O27" s="407"/>
      <c r="P27" s="408"/>
      <c r="Q27" s="406">
        <v>4910</v>
      </c>
      <c r="R27" s="407"/>
      <c r="S27" s="407"/>
      <c r="T27" s="407"/>
      <c r="U27" s="407"/>
      <c r="V27" s="408"/>
      <c r="W27" s="472"/>
      <c r="X27" s="463"/>
      <c r="Y27" s="464"/>
      <c r="Z27" s="403" t="s">
        <v>184</v>
      </c>
      <c r="AA27" s="404"/>
      <c r="AB27" s="404"/>
      <c r="AC27" s="404"/>
      <c r="AD27" s="404"/>
      <c r="AE27" s="404"/>
      <c r="AF27" s="404"/>
      <c r="AG27" s="405"/>
      <c r="AH27" s="406">
        <v>6</v>
      </c>
      <c r="AI27" s="407"/>
      <c r="AJ27" s="407"/>
      <c r="AK27" s="407"/>
      <c r="AL27" s="408"/>
      <c r="AM27" s="406">
        <v>23754</v>
      </c>
      <c r="AN27" s="407"/>
      <c r="AO27" s="407"/>
      <c r="AP27" s="407"/>
      <c r="AQ27" s="407"/>
      <c r="AR27" s="408"/>
      <c r="AS27" s="406">
        <v>3959</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1245149</v>
      </c>
      <c r="BO27" s="434"/>
      <c r="BP27" s="434"/>
      <c r="BQ27" s="434"/>
      <c r="BR27" s="434"/>
      <c r="BS27" s="434"/>
      <c r="BT27" s="434"/>
      <c r="BU27" s="435"/>
      <c r="BV27" s="433">
        <v>1230809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186</v>
      </c>
      <c r="F28" s="404"/>
      <c r="G28" s="404"/>
      <c r="H28" s="404"/>
      <c r="I28" s="404"/>
      <c r="J28" s="404"/>
      <c r="K28" s="405"/>
      <c r="L28" s="406">
        <v>1</v>
      </c>
      <c r="M28" s="407"/>
      <c r="N28" s="407"/>
      <c r="O28" s="407"/>
      <c r="P28" s="408"/>
      <c r="Q28" s="406">
        <v>4200</v>
      </c>
      <c r="R28" s="407"/>
      <c r="S28" s="407"/>
      <c r="T28" s="407"/>
      <c r="U28" s="407"/>
      <c r="V28" s="408"/>
      <c r="W28" s="472"/>
      <c r="X28" s="463"/>
      <c r="Y28" s="464"/>
      <c r="Z28" s="403" t="s">
        <v>187</v>
      </c>
      <c r="AA28" s="404"/>
      <c r="AB28" s="404"/>
      <c r="AC28" s="404"/>
      <c r="AD28" s="404"/>
      <c r="AE28" s="404"/>
      <c r="AF28" s="404"/>
      <c r="AG28" s="405"/>
      <c r="AH28" s="406" t="s">
        <v>182</v>
      </c>
      <c r="AI28" s="407"/>
      <c r="AJ28" s="407"/>
      <c r="AK28" s="407"/>
      <c r="AL28" s="408"/>
      <c r="AM28" s="406" t="s">
        <v>182</v>
      </c>
      <c r="AN28" s="407"/>
      <c r="AO28" s="407"/>
      <c r="AP28" s="407"/>
      <c r="AQ28" s="407"/>
      <c r="AR28" s="408"/>
      <c r="AS28" s="406" t="s">
        <v>182</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7743943</v>
      </c>
      <c r="BO28" s="426"/>
      <c r="BP28" s="426"/>
      <c r="BQ28" s="426"/>
      <c r="BR28" s="426"/>
      <c r="BS28" s="426"/>
      <c r="BT28" s="426"/>
      <c r="BU28" s="427"/>
      <c r="BV28" s="425">
        <v>7734922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189</v>
      </c>
      <c r="F29" s="404"/>
      <c r="G29" s="404"/>
      <c r="H29" s="404"/>
      <c r="I29" s="404"/>
      <c r="J29" s="404"/>
      <c r="K29" s="405"/>
      <c r="L29" s="406">
        <v>24</v>
      </c>
      <c r="M29" s="407"/>
      <c r="N29" s="407"/>
      <c r="O29" s="407"/>
      <c r="P29" s="408"/>
      <c r="Q29" s="406">
        <v>3940</v>
      </c>
      <c r="R29" s="407"/>
      <c r="S29" s="407"/>
      <c r="T29" s="407"/>
      <c r="U29" s="407"/>
      <c r="V29" s="408"/>
      <c r="W29" s="473"/>
      <c r="X29" s="474"/>
      <c r="Y29" s="475"/>
      <c r="Z29" s="403" t="s">
        <v>190</v>
      </c>
      <c r="AA29" s="404"/>
      <c r="AB29" s="404"/>
      <c r="AC29" s="404"/>
      <c r="AD29" s="404"/>
      <c r="AE29" s="404"/>
      <c r="AF29" s="404"/>
      <c r="AG29" s="405"/>
      <c r="AH29" s="406">
        <v>782</v>
      </c>
      <c r="AI29" s="407"/>
      <c r="AJ29" s="407"/>
      <c r="AK29" s="407"/>
      <c r="AL29" s="408"/>
      <c r="AM29" s="406">
        <v>2416162</v>
      </c>
      <c r="AN29" s="407"/>
      <c r="AO29" s="407"/>
      <c r="AP29" s="407"/>
      <c r="AQ29" s="407"/>
      <c r="AR29" s="408"/>
      <c r="AS29" s="406">
        <v>3090</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554456</v>
      </c>
      <c r="BO29" s="431"/>
      <c r="BP29" s="431"/>
      <c r="BQ29" s="431"/>
      <c r="BR29" s="431"/>
      <c r="BS29" s="431"/>
      <c r="BT29" s="431"/>
      <c r="BU29" s="432"/>
      <c r="BV29" s="430">
        <v>553879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98.3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3464721</v>
      </c>
      <c r="BO30" s="434"/>
      <c r="BP30" s="434"/>
      <c r="BQ30" s="434"/>
      <c r="BR30" s="434"/>
      <c r="BS30" s="434"/>
      <c r="BT30" s="434"/>
      <c r="BU30" s="435"/>
      <c r="BV30" s="433">
        <v>6583966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国民健康保険事業特別会計（事業勘定）</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新潟県市町村総合事務組合
　【一般会計】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（公）かしわざき振興財団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土地取得事業特別会計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国民健康保険事業特別会計（直営診療施設勘定）</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新潟県市町村総合事務組合
　【職員退職手当支給事業特別会計】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（株）カシックス</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墓園事業特別会計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新潟県市町村総合事務組合
　【消防団員等公務災害補償事業特別会計】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柏崎市土地開発公社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新潟県市町村総合事務組合
　【消防賞じゅつ金支給事業特別会計】</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（株）じょんのび村</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新潟県市町村総合事務組合
　【非常勤職員公務災害補償等特別会計】</v>
      </c>
      <c r="BZ38" s="388"/>
      <c r="CA38" s="388"/>
      <c r="CB38" s="388"/>
      <c r="CC38" s="388"/>
      <c r="CD38" s="388"/>
      <c r="CE38" s="388"/>
      <c r="CF38" s="388"/>
      <c r="CG38" s="388"/>
      <c r="CH38" s="388"/>
      <c r="CI38" s="388"/>
      <c r="CJ38" s="388"/>
      <c r="CK38" s="388"/>
      <c r="CL38" s="388"/>
      <c r="CM38" s="388"/>
      <c r="CN38" s="214"/>
      <c r="CO38" s="389">
        <f t="shared" si="3"/>
        <v>23</v>
      </c>
      <c r="CP38" s="389"/>
      <c r="CQ38" s="388" t="str">
        <f>IF('各会計、関係団体の財政状況及び健全化判断比率'!BS11="","",'各会計、関係団体の財政状況及び健全化判断比率'!BS11)</f>
        <v>（公）柏崎地域国際化協会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新潟県市町村総合事務組合
　【交通災害共済事業特別会計】</v>
      </c>
      <c r="BZ39" s="388"/>
      <c r="CA39" s="388"/>
      <c r="CB39" s="388"/>
      <c r="CC39" s="388"/>
      <c r="CD39" s="388"/>
      <c r="CE39" s="388"/>
      <c r="CF39" s="388"/>
      <c r="CG39" s="388"/>
      <c r="CH39" s="388"/>
      <c r="CI39" s="388"/>
      <c r="CJ39" s="388"/>
      <c r="CK39" s="388"/>
      <c r="CL39" s="388"/>
      <c r="CM39" s="388"/>
      <c r="CN39" s="214"/>
      <c r="CO39" s="389">
        <f t="shared" si="3"/>
        <v>24</v>
      </c>
      <c r="CP39" s="389"/>
      <c r="CQ39" s="388" t="str">
        <f>IF('各会計、関係団体の財政状況及び健全化判断比率'!BS12="","",'各会計、関係団体の財政状況及び健全化判断比率'!BS12)</f>
        <v>（株）柏崎ショッピングモール</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新潟県後期高齢者医療広域連合
　【一般会計】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新潟県後期高齢者医療広域連合
　【後期高齢者医療特別会計】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iLuBTauqV4icEAlbxCvkzi4ZY/Jt6wnYv5/1ZNB/sQ5KIfqZUPcuU3hcMIdfv5GMbltt9fADJIWKY/+o2lxiQg==" saltValue="6prmp4m/0Vp6K/OWMIo2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9" t="s">
        <v>573</v>
      </c>
      <c r="D34" s="1219"/>
      <c r="E34" s="1220"/>
      <c r="F34" s="32">
        <v>6.67</v>
      </c>
      <c r="G34" s="33">
        <v>7.77</v>
      </c>
      <c r="H34" s="33">
        <v>8.59</v>
      </c>
      <c r="I34" s="33">
        <v>9.89</v>
      </c>
      <c r="J34" s="34">
        <v>10.97</v>
      </c>
      <c r="K34" s="22"/>
      <c r="L34" s="22"/>
      <c r="M34" s="22"/>
      <c r="N34" s="22"/>
      <c r="O34" s="22"/>
      <c r="P34" s="22"/>
    </row>
    <row r="35" spans="1:16" ht="39" customHeight="1">
      <c r="A35" s="22"/>
      <c r="B35" s="35"/>
      <c r="C35" s="1213" t="s">
        <v>574</v>
      </c>
      <c r="D35" s="1214"/>
      <c r="E35" s="1215"/>
      <c r="F35" s="36">
        <v>5.99</v>
      </c>
      <c r="G35" s="37">
        <v>6.16</v>
      </c>
      <c r="H35" s="37">
        <v>7.94</v>
      </c>
      <c r="I35" s="37">
        <v>7.77</v>
      </c>
      <c r="J35" s="38">
        <v>8.2899999999999991</v>
      </c>
      <c r="K35" s="22"/>
      <c r="L35" s="22"/>
      <c r="M35" s="22"/>
      <c r="N35" s="22"/>
      <c r="O35" s="22"/>
      <c r="P35" s="22"/>
    </row>
    <row r="36" spans="1:16" ht="39" customHeight="1">
      <c r="A36" s="22"/>
      <c r="B36" s="35"/>
      <c r="C36" s="1213" t="s">
        <v>575</v>
      </c>
      <c r="D36" s="1214"/>
      <c r="E36" s="1215"/>
      <c r="F36" s="36">
        <v>5.31</v>
      </c>
      <c r="G36" s="37">
        <v>5.0999999999999996</v>
      </c>
      <c r="H36" s="37">
        <v>4.08</v>
      </c>
      <c r="I36" s="37">
        <v>3.85</v>
      </c>
      <c r="J36" s="38">
        <v>6.13</v>
      </c>
      <c r="K36" s="22"/>
      <c r="L36" s="22"/>
      <c r="M36" s="22"/>
      <c r="N36" s="22"/>
      <c r="O36" s="22"/>
      <c r="P36" s="22"/>
    </row>
    <row r="37" spans="1:16" ht="39" customHeight="1">
      <c r="A37" s="22"/>
      <c r="B37" s="35"/>
      <c r="C37" s="1213" t="s">
        <v>576</v>
      </c>
      <c r="D37" s="1214"/>
      <c r="E37" s="1215"/>
      <c r="F37" s="36">
        <v>0.44</v>
      </c>
      <c r="G37" s="37">
        <v>1.34</v>
      </c>
      <c r="H37" s="37">
        <v>0.69</v>
      </c>
      <c r="I37" s="37">
        <v>1.1499999999999999</v>
      </c>
      <c r="J37" s="38">
        <v>0.72</v>
      </c>
      <c r="K37" s="22"/>
      <c r="L37" s="22"/>
      <c r="M37" s="22"/>
      <c r="N37" s="22"/>
      <c r="O37" s="22"/>
      <c r="P37" s="22"/>
    </row>
    <row r="38" spans="1:16" ht="39" customHeight="1">
      <c r="A38" s="22"/>
      <c r="B38" s="35"/>
      <c r="C38" s="1213" t="s">
        <v>577</v>
      </c>
      <c r="D38" s="1214"/>
      <c r="E38" s="1215"/>
      <c r="F38" s="36">
        <v>1.54</v>
      </c>
      <c r="G38" s="37">
        <v>2.6</v>
      </c>
      <c r="H38" s="37">
        <v>0.74</v>
      </c>
      <c r="I38" s="37">
        <v>0.6</v>
      </c>
      <c r="J38" s="38">
        <v>0.17</v>
      </c>
      <c r="K38" s="22"/>
      <c r="L38" s="22"/>
      <c r="M38" s="22"/>
      <c r="N38" s="22"/>
      <c r="O38" s="22"/>
      <c r="P38" s="22"/>
    </row>
    <row r="39" spans="1:16" ht="39" customHeight="1">
      <c r="A39" s="22"/>
      <c r="B39" s="35"/>
      <c r="C39" s="1213" t="s">
        <v>578</v>
      </c>
      <c r="D39" s="1214"/>
      <c r="E39" s="1215"/>
      <c r="F39" s="36">
        <v>0.04</v>
      </c>
      <c r="G39" s="37">
        <v>0.05</v>
      </c>
      <c r="H39" s="37">
        <v>0.06</v>
      </c>
      <c r="I39" s="37">
        <v>7.0000000000000007E-2</v>
      </c>
      <c r="J39" s="38">
        <v>0.1</v>
      </c>
      <c r="K39" s="22"/>
      <c r="L39" s="22"/>
      <c r="M39" s="22"/>
      <c r="N39" s="22"/>
      <c r="O39" s="22"/>
      <c r="P39" s="22"/>
    </row>
    <row r="40" spans="1:16" ht="39" customHeight="1">
      <c r="A40" s="22"/>
      <c r="B40" s="35"/>
      <c r="C40" s="1213" t="s">
        <v>579</v>
      </c>
      <c r="D40" s="1214"/>
      <c r="E40" s="1215"/>
      <c r="F40" s="36">
        <v>0</v>
      </c>
      <c r="G40" s="37">
        <v>0</v>
      </c>
      <c r="H40" s="37">
        <v>0</v>
      </c>
      <c r="I40" s="37">
        <v>0.01</v>
      </c>
      <c r="J40" s="38">
        <v>0</v>
      </c>
      <c r="K40" s="22"/>
      <c r="L40" s="22"/>
      <c r="M40" s="22"/>
      <c r="N40" s="22"/>
      <c r="O40" s="22"/>
      <c r="P40" s="22"/>
    </row>
    <row r="41" spans="1:16" ht="39" customHeight="1">
      <c r="A41" s="22"/>
      <c r="B41" s="35"/>
      <c r="C41" s="1213" t="s">
        <v>580</v>
      </c>
      <c r="D41" s="1214"/>
      <c r="E41" s="1215"/>
      <c r="F41" s="36">
        <v>0</v>
      </c>
      <c r="G41" s="37">
        <v>0</v>
      </c>
      <c r="H41" s="37">
        <v>0</v>
      </c>
      <c r="I41" s="37">
        <v>0</v>
      </c>
      <c r="J41" s="38">
        <v>0</v>
      </c>
      <c r="K41" s="22"/>
      <c r="L41" s="22"/>
      <c r="M41" s="22"/>
      <c r="N41" s="22"/>
      <c r="O41" s="22"/>
      <c r="P41" s="22"/>
    </row>
    <row r="42" spans="1:16" ht="39" customHeight="1">
      <c r="A42" s="22"/>
      <c r="B42" s="39"/>
      <c r="C42" s="1213" t="s">
        <v>581</v>
      </c>
      <c r="D42" s="1214"/>
      <c r="E42" s="1215"/>
      <c r="F42" s="36" t="s">
        <v>523</v>
      </c>
      <c r="G42" s="37" t="s">
        <v>523</v>
      </c>
      <c r="H42" s="37" t="s">
        <v>523</v>
      </c>
      <c r="I42" s="37" t="s">
        <v>523</v>
      </c>
      <c r="J42" s="38" t="s">
        <v>523</v>
      </c>
      <c r="K42" s="22"/>
      <c r="L42" s="22"/>
      <c r="M42" s="22"/>
      <c r="N42" s="22"/>
      <c r="O42" s="22"/>
      <c r="P42" s="22"/>
    </row>
    <row r="43" spans="1:16" ht="39" customHeight="1" thickBot="1">
      <c r="A43" s="22"/>
      <c r="B43" s="40"/>
      <c r="C43" s="1216" t="s">
        <v>582</v>
      </c>
      <c r="D43" s="1217"/>
      <c r="E43" s="1218"/>
      <c r="F43" s="41">
        <v>3.84</v>
      </c>
      <c r="G43" s="42">
        <v>6.29</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gCi8GMH+fqq7IxKyKtnywEiegtkz8m69V28jxnJGjj9SuKNmZFOXmOrF3wwRoODQ0tP3B6wvhfckiPa2jIhvg==" saltValue="bcS1S68yRSAOQn5Uh/CF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39" t="s">
        <v>11</v>
      </c>
      <c r="C45" s="1240"/>
      <c r="D45" s="58"/>
      <c r="E45" s="1245" t="s">
        <v>12</v>
      </c>
      <c r="F45" s="1245"/>
      <c r="G45" s="1245"/>
      <c r="H45" s="1245"/>
      <c r="I45" s="1245"/>
      <c r="J45" s="1246"/>
      <c r="K45" s="59">
        <v>5944</v>
      </c>
      <c r="L45" s="60">
        <v>5889</v>
      </c>
      <c r="M45" s="60">
        <v>5940</v>
      </c>
      <c r="N45" s="60">
        <v>4780</v>
      </c>
      <c r="O45" s="61">
        <v>4532</v>
      </c>
      <c r="P45" s="48"/>
      <c r="Q45" s="48"/>
      <c r="R45" s="48"/>
      <c r="S45" s="48"/>
      <c r="T45" s="48"/>
      <c r="U45" s="48"/>
    </row>
    <row r="46" spans="1:21" ht="30.75" customHeight="1">
      <c r="A46" s="48"/>
      <c r="B46" s="1241"/>
      <c r="C46" s="1242"/>
      <c r="D46" s="62"/>
      <c r="E46" s="1223" t="s">
        <v>13</v>
      </c>
      <c r="F46" s="1223"/>
      <c r="G46" s="1223"/>
      <c r="H46" s="1223"/>
      <c r="I46" s="1223"/>
      <c r="J46" s="1224"/>
      <c r="K46" s="63" t="s">
        <v>523</v>
      </c>
      <c r="L46" s="64" t="s">
        <v>523</v>
      </c>
      <c r="M46" s="64" t="s">
        <v>523</v>
      </c>
      <c r="N46" s="64" t="s">
        <v>523</v>
      </c>
      <c r="O46" s="65" t="s">
        <v>523</v>
      </c>
      <c r="P46" s="48"/>
      <c r="Q46" s="48"/>
      <c r="R46" s="48"/>
      <c r="S46" s="48"/>
      <c r="T46" s="48"/>
      <c r="U46" s="48"/>
    </row>
    <row r="47" spans="1:21" ht="30.75" customHeight="1">
      <c r="A47" s="48"/>
      <c r="B47" s="1241"/>
      <c r="C47" s="1242"/>
      <c r="D47" s="62"/>
      <c r="E47" s="1223" t="s">
        <v>14</v>
      </c>
      <c r="F47" s="1223"/>
      <c r="G47" s="1223"/>
      <c r="H47" s="1223"/>
      <c r="I47" s="1223"/>
      <c r="J47" s="1224"/>
      <c r="K47" s="63" t="s">
        <v>523</v>
      </c>
      <c r="L47" s="64" t="s">
        <v>523</v>
      </c>
      <c r="M47" s="64" t="s">
        <v>523</v>
      </c>
      <c r="N47" s="64" t="s">
        <v>523</v>
      </c>
      <c r="O47" s="65" t="s">
        <v>523</v>
      </c>
      <c r="P47" s="48"/>
      <c r="Q47" s="48"/>
      <c r="R47" s="48"/>
      <c r="S47" s="48"/>
      <c r="T47" s="48"/>
      <c r="U47" s="48"/>
    </row>
    <row r="48" spans="1:21" ht="30.75" customHeight="1">
      <c r="A48" s="48"/>
      <c r="B48" s="1241"/>
      <c r="C48" s="1242"/>
      <c r="D48" s="62"/>
      <c r="E48" s="1223" t="s">
        <v>15</v>
      </c>
      <c r="F48" s="1223"/>
      <c r="G48" s="1223"/>
      <c r="H48" s="1223"/>
      <c r="I48" s="1223"/>
      <c r="J48" s="1224"/>
      <c r="K48" s="63">
        <v>2468</v>
      </c>
      <c r="L48" s="64">
        <v>2414</v>
      </c>
      <c r="M48" s="64">
        <v>1703</v>
      </c>
      <c r="N48" s="64">
        <v>1942</v>
      </c>
      <c r="O48" s="65">
        <v>1926</v>
      </c>
      <c r="P48" s="48"/>
      <c r="Q48" s="48"/>
      <c r="R48" s="48"/>
      <c r="S48" s="48"/>
      <c r="T48" s="48"/>
      <c r="U48" s="48"/>
    </row>
    <row r="49" spans="1:21" ht="30.75" customHeight="1">
      <c r="A49" s="48"/>
      <c r="B49" s="1241"/>
      <c r="C49" s="1242"/>
      <c r="D49" s="62"/>
      <c r="E49" s="1223" t="s">
        <v>16</v>
      </c>
      <c r="F49" s="1223"/>
      <c r="G49" s="1223"/>
      <c r="H49" s="1223"/>
      <c r="I49" s="1223"/>
      <c r="J49" s="1224"/>
      <c r="K49" s="63" t="s">
        <v>523</v>
      </c>
      <c r="L49" s="64" t="s">
        <v>523</v>
      </c>
      <c r="M49" s="64" t="s">
        <v>523</v>
      </c>
      <c r="N49" s="64" t="s">
        <v>523</v>
      </c>
      <c r="O49" s="65" t="s">
        <v>523</v>
      </c>
      <c r="P49" s="48"/>
      <c r="Q49" s="48"/>
      <c r="R49" s="48"/>
      <c r="S49" s="48"/>
      <c r="T49" s="48"/>
      <c r="U49" s="48"/>
    </row>
    <row r="50" spans="1:21" ht="30.75" customHeight="1">
      <c r="A50" s="48"/>
      <c r="B50" s="1241"/>
      <c r="C50" s="1242"/>
      <c r="D50" s="62"/>
      <c r="E50" s="1223" t="s">
        <v>17</v>
      </c>
      <c r="F50" s="1223"/>
      <c r="G50" s="1223"/>
      <c r="H50" s="1223"/>
      <c r="I50" s="1223"/>
      <c r="J50" s="1224"/>
      <c r="K50" s="63">
        <v>34</v>
      </c>
      <c r="L50" s="64">
        <v>34</v>
      </c>
      <c r="M50" s="64">
        <v>33</v>
      </c>
      <c r="N50" s="64">
        <v>24</v>
      </c>
      <c r="O50" s="65">
        <v>21</v>
      </c>
      <c r="P50" s="48"/>
      <c r="Q50" s="48"/>
      <c r="R50" s="48"/>
      <c r="S50" s="48"/>
      <c r="T50" s="48"/>
      <c r="U50" s="48"/>
    </row>
    <row r="51" spans="1:21" ht="30.75" customHeight="1">
      <c r="A51" s="48"/>
      <c r="B51" s="1243"/>
      <c r="C51" s="1244"/>
      <c r="D51" s="66"/>
      <c r="E51" s="1223" t="s">
        <v>18</v>
      </c>
      <c r="F51" s="1223"/>
      <c r="G51" s="1223"/>
      <c r="H51" s="1223"/>
      <c r="I51" s="1223"/>
      <c r="J51" s="1224"/>
      <c r="K51" s="63" t="s">
        <v>523</v>
      </c>
      <c r="L51" s="64" t="s">
        <v>523</v>
      </c>
      <c r="M51" s="64" t="s">
        <v>523</v>
      </c>
      <c r="N51" s="64" t="s">
        <v>523</v>
      </c>
      <c r="O51" s="65" t="s">
        <v>523</v>
      </c>
      <c r="P51" s="48"/>
      <c r="Q51" s="48"/>
      <c r="R51" s="48"/>
      <c r="S51" s="48"/>
      <c r="T51" s="48"/>
      <c r="U51" s="48"/>
    </row>
    <row r="52" spans="1:21" ht="30.75" customHeight="1">
      <c r="A52" s="48"/>
      <c r="B52" s="1221" t="s">
        <v>19</v>
      </c>
      <c r="C52" s="1222"/>
      <c r="D52" s="66"/>
      <c r="E52" s="1223" t="s">
        <v>20</v>
      </c>
      <c r="F52" s="1223"/>
      <c r="G52" s="1223"/>
      <c r="H52" s="1223"/>
      <c r="I52" s="1223"/>
      <c r="J52" s="1224"/>
      <c r="K52" s="63">
        <v>5581</v>
      </c>
      <c r="L52" s="64">
        <v>5576</v>
      </c>
      <c r="M52" s="64">
        <v>5545</v>
      </c>
      <c r="N52" s="64">
        <v>4855</v>
      </c>
      <c r="O52" s="65">
        <v>4621</v>
      </c>
      <c r="P52" s="48"/>
      <c r="Q52" s="48"/>
      <c r="R52" s="48"/>
      <c r="S52" s="48"/>
      <c r="T52" s="48"/>
      <c r="U52" s="48"/>
    </row>
    <row r="53" spans="1:21" ht="30.75" customHeight="1" thickBot="1">
      <c r="A53" s="48"/>
      <c r="B53" s="1225" t="s">
        <v>21</v>
      </c>
      <c r="C53" s="1226"/>
      <c r="D53" s="67"/>
      <c r="E53" s="1227" t="s">
        <v>22</v>
      </c>
      <c r="F53" s="1227"/>
      <c r="G53" s="1227"/>
      <c r="H53" s="1227"/>
      <c r="I53" s="1227"/>
      <c r="J53" s="1228"/>
      <c r="K53" s="68">
        <v>2865</v>
      </c>
      <c r="L53" s="69">
        <v>2761</v>
      </c>
      <c r="M53" s="69">
        <v>2131</v>
      </c>
      <c r="N53" s="69">
        <v>1891</v>
      </c>
      <c r="O53" s="70">
        <v>1858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29" t="s">
        <v>25</v>
      </c>
      <c r="C57" s="1230"/>
      <c r="D57" s="1233" t="s">
        <v>26</v>
      </c>
      <c r="E57" s="1234"/>
      <c r="F57" s="1234"/>
      <c r="G57" s="1234"/>
      <c r="H57" s="1234"/>
      <c r="I57" s="1234"/>
      <c r="J57" s="1235"/>
      <c r="K57" s="83"/>
      <c r="L57" s="84"/>
      <c r="M57" s="84"/>
      <c r="N57" s="84"/>
      <c r="O57" s="85"/>
    </row>
    <row r="58" spans="1:21" ht="31.5" customHeight="1" thickBot="1">
      <c r="B58" s="1231"/>
      <c r="C58" s="1232"/>
      <c r="D58" s="1236" t="s">
        <v>27</v>
      </c>
      <c r="E58" s="1237"/>
      <c r="F58" s="1237"/>
      <c r="G58" s="1237"/>
      <c r="H58" s="1237"/>
      <c r="I58" s="1237"/>
      <c r="J58" s="123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DBZri8zLFwboGV5hHyb8ZEdEFoVmAzrdjWuPiYVHkz4tTHg05VGObEQfXetKtwqqJOOyz/5SySZjU6aMZs3g==" saltValue="acuvcDGLZs1+9dteeUA3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sqref="A1:XFD1"/>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59" t="s">
        <v>30</v>
      </c>
      <c r="C41" s="1260"/>
      <c r="D41" s="102"/>
      <c r="E41" s="1261" t="s">
        <v>31</v>
      </c>
      <c r="F41" s="1261"/>
      <c r="G41" s="1261"/>
      <c r="H41" s="1262"/>
      <c r="I41" s="103">
        <v>52250</v>
      </c>
      <c r="J41" s="104">
        <v>51381</v>
      </c>
      <c r="K41" s="104">
        <v>49472</v>
      </c>
      <c r="L41" s="104">
        <v>48472</v>
      </c>
      <c r="M41" s="105">
        <v>47593</v>
      </c>
    </row>
    <row r="42" spans="2:13" ht="27.75" customHeight="1">
      <c r="B42" s="1249"/>
      <c r="C42" s="1250"/>
      <c r="D42" s="106"/>
      <c r="E42" s="1253" t="s">
        <v>32</v>
      </c>
      <c r="F42" s="1253"/>
      <c r="G42" s="1253"/>
      <c r="H42" s="1254"/>
      <c r="I42" s="107">
        <v>979</v>
      </c>
      <c r="J42" s="108">
        <v>952</v>
      </c>
      <c r="K42" s="108">
        <v>1006</v>
      </c>
      <c r="L42" s="108">
        <v>3689</v>
      </c>
      <c r="M42" s="109">
        <v>3672</v>
      </c>
    </row>
    <row r="43" spans="2:13" ht="27.75" customHeight="1">
      <c r="B43" s="1249"/>
      <c r="C43" s="1250"/>
      <c r="D43" s="106"/>
      <c r="E43" s="1253" t="s">
        <v>33</v>
      </c>
      <c r="F43" s="1253"/>
      <c r="G43" s="1253"/>
      <c r="H43" s="1254"/>
      <c r="I43" s="107">
        <v>18082</v>
      </c>
      <c r="J43" s="108">
        <v>16838</v>
      </c>
      <c r="K43" s="108">
        <v>14954</v>
      </c>
      <c r="L43" s="108">
        <v>15731</v>
      </c>
      <c r="M43" s="109">
        <v>16231</v>
      </c>
    </row>
    <row r="44" spans="2:13" ht="27.75" customHeight="1">
      <c r="B44" s="1249"/>
      <c r="C44" s="1250"/>
      <c r="D44" s="106"/>
      <c r="E44" s="1253" t="s">
        <v>34</v>
      </c>
      <c r="F44" s="1253"/>
      <c r="G44" s="1253"/>
      <c r="H44" s="1254"/>
      <c r="I44" s="107" t="s">
        <v>523</v>
      </c>
      <c r="J44" s="108" t="s">
        <v>523</v>
      </c>
      <c r="K44" s="108" t="s">
        <v>523</v>
      </c>
      <c r="L44" s="108" t="s">
        <v>523</v>
      </c>
      <c r="M44" s="109" t="s">
        <v>523</v>
      </c>
    </row>
    <row r="45" spans="2:13" ht="27.75" customHeight="1">
      <c r="B45" s="1249"/>
      <c r="C45" s="1250"/>
      <c r="D45" s="106"/>
      <c r="E45" s="1253" t="s">
        <v>35</v>
      </c>
      <c r="F45" s="1253"/>
      <c r="G45" s="1253"/>
      <c r="H45" s="1254"/>
      <c r="I45" s="107">
        <v>6287</v>
      </c>
      <c r="J45" s="108">
        <v>6012</v>
      </c>
      <c r="K45" s="108">
        <v>5820</v>
      </c>
      <c r="L45" s="108">
        <v>5665</v>
      </c>
      <c r="M45" s="109">
        <v>5292</v>
      </c>
    </row>
    <row r="46" spans="2:13" ht="27.75" customHeight="1">
      <c r="B46" s="1249"/>
      <c r="C46" s="1250"/>
      <c r="D46" s="110"/>
      <c r="E46" s="1253" t="s">
        <v>36</v>
      </c>
      <c r="F46" s="1253"/>
      <c r="G46" s="1253"/>
      <c r="H46" s="1254"/>
      <c r="I46" s="107" t="s">
        <v>523</v>
      </c>
      <c r="J46" s="108">
        <v>0</v>
      </c>
      <c r="K46" s="108" t="s">
        <v>523</v>
      </c>
      <c r="L46" s="108" t="s">
        <v>523</v>
      </c>
      <c r="M46" s="109" t="s">
        <v>523</v>
      </c>
    </row>
    <row r="47" spans="2:13" ht="27.75" customHeight="1">
      <c r="B47" s="1249"/>
      <c r="C47" s="1250"/>
      <c r="D47" s="111"/>
      <c r="E47" s="1263" t="s">
        <v>37</v>
      </c>
      <c r="F47" s="1264"/>
      <c r="G47" s="1264"/>
      <c r="H47" s="1265"/>
      <c r="I47" s="107" t="s">
        <v>523</v>
      </c>
      <c r="J47" s="108" t="s">
        <v>523</v>
      </c>
      <c r="K47" s="108" t="s">
        <v>523</v>
      </c>
      <c r="L47" s="108" t="s">
        <v>523</v>
      </c>
      <c r="M47" s="109" t="s">
        <v>523</v>
      </c>
    </row>
    <row r="48" spans="2:13" ht="27.75" customHeight="1">
      <c r="B48" s="1249"/>
      <c r="C48" s="1250"/>
      <c r="D48" s="106"/>
      <c r="E48" s="1253" t="s">
        <v>38</v>
      </c>
      <c r="F48" s="1253"/>
      <c r="G48" s="1253"/>
      <c r="H48" s="1254"/>
      <c r="I48" s="107" t="s">
        <v>523</v>
      </c>
      <c r="J48" s="108" t="s">
        <v>523</v>
      </c>
      <c r="K48" s="108" t="s">
        <v>523</v>
      </c>
      <c r="L48" s="108" t="s">
        <v>523</v>
      </c>
      <c r="M48" s="109" t="s">
        <v>523</v>
      </c>
    </row>
    <row r="49" spans="2:13" ht="27.75" customHeight="1">
      <c r="B49" s="1251"/>
      <c r="C49" s="1252"/>
      <c r="D49" s="106"/>
      <c r="E49" s="1253" t="s">
        <v>39</v>
      </c>
      <c r="F49" s="1253"/>
      <c r="G49" s="1253"/>
      <c r="H49" s="1254"/>
      <c r="I49" s="107" t="s">
        <v>523</v>
      </c>
      <c r="J49" s="108" t="s">
        <v>523</v>
      </c>
      <c r="K49" s="108" t="s">
        <v>523</v>
      </c>
      <c r="L49" s="108" t="s">
        <v>523</v>
      </c>
      <c r="M49" s="109" t="s">
        <v>523</v>
      </c>
    </row>
    <row r="50" spans="2:13" ht="27.75" customHeight="1">
      <c r="B50" s="1247" t="s">
        <v>40</v>
      </c>
      <c r="C50" s="1248"/>
      <c r="D50" s="112"/>
      <c r="E50" s="1253" t="s">
        <v>41</v>
      </c>
      <c r="F50" s="1253"/>
      <c r="G50" s="1253"/>
      <c r="H50" s="1254"/>
      <c r="I50" s="107">
        <v>10036</v>
      </c>
      <c r="J50" s="108">
        <v>8694</v>
      </c>
      <c r="K50" s="108">
        <v>15369</v>
      </c>
      <c r="L50" s="108">
        <v>15082</v>
      </c>
      <c r="M50" s="109">
        <v>13938</v>
      </c>
    </row>
    <row r="51" spans="2:13" ht="27.75" customHeight="1">
      <c r="B51" s="1249"/>
      <c r="C51" s="1250"/>
      <c r="D51" s="106"/>
      <c r="E51" s="1253" t="s">
        <v>42</v>
      </c>
      <c r="F51" s="1253"/>
      <c r="G51" s="1253"/>
      <c r="H51" s="1254"/>
      <c r="I51" s="107">
        <v>4299</v>
      </c>
      <c r="J51" s="108">
        <v>4096</v>
      </c>
      <c r="K51" s="108">
        <v>3966</v>
      </c>
      <c r="L51" s="108">
        <v>3968</v>
      </c>
      <c r="M51" s="109">
        <v>3919</v>
      </c>
    </row>
    <row r="52" spans="2:13" ht="27.75" customHeight="1">
      <c r="B52" s="1251"/>
      <c r="C52" s="1252"/>
      <c r="D52" s="106"/>
      <c r="E52" s="1253" t="s">
        <v>43</v>
      </c>
      <c r="F52" s="1253"/>
      <c r="G52" s="1253"/>
      <c r="H52" s="1254"/>
      <c r="I52" s="107">
        <v>53996</v>
      </c>
      <c r="J52" s="108">
        <v>53686</v>
      </c>
      <c r="K52" s="108">
        <v>51557</v>
      </c>
      <c r="L52" s="108">
        <v>50326</v>
      </c>
      <c r="M52" s="109">
        <v>49381</v>
      </c>
    </row>
    <row r="53" spans="2:13" ht="27.75" customHeight="1" thickBot="1">
      <c r="B53" s="1255" t="s">
        <v>44</v>
      </c>
      <c r="C53" s="1256"/>
      <c r="D53" s="113"/>
      <c r="E53" s="1257" t="s">
        <v>45</v>
      </c>
      <c r="F53" s="1257"/>
      <c r="G53" s="1257"/>
      <c r="H53" s="1258"/>
      <c r="I53" s="114">
        <v>9267</v>
      </c>
      <c r="J53" s="115">
        <v>8708</v>
      </c>
      <c r="K53" s="115">
        <v>359</v>
      </c>
      <c r="L53" s="115">
        <v>4181</v>
      </c>
      <c r="M53" s="116">
        <v>5550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6EK9IgDbp/J0a52J+s8XX2jdPF3hPuZZyiU8CkX6Jpyy8Mq80x98FGORej/nUDrczG3124rIDFO8cYSC+diiQ==" saltValue="5yI+x311VeOk2pkwKFfI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274" t="s">
        <v>48</v>
      </c>
      <c r="D55" s="1274"/>
      <c r="E55" s="1275"/>
      <c r="F55" s="128">
        <v>7729</v>
      </c>
      <c r="G55" s="128">
        <v>7735</v>
      </c>
      <c r="H55" s="129">
        <v>7744</v>
      </c>
    </row>
    <row r="56" spans="2:8" ht="52.5" customHeight="1">
      <c r="B56" s="130"/>
      <c r="C56" s="1276" t="s">
        <v>49</v>
      </c>
      <c r="D56" s="1276"/>
      <c r="E56" s="1277"/>
      <c r="F56" s="131">
        <v>553</v>
      </c>
      <c r="G56" s="131">
        <v>554</v>
      </c>
      <c r="H56" s="132">
        <v>554</v>
      </c>
    </row>
    <row r="57" spans="2:8" ht="53.25" customHeight="1">
      <c r="B57" s="130"/>
      <c r="C57" s="1278" t="s">
        <v>50</v>
      </c>
      <c r="D57" s="1278"/>
      <c r="E57" s="1279"/>
      <c r="F57" s="133">
        <v>7690</v>
      </c>
      <c r="G57" s="133">
        <v>6584</v>
      </c>
      <c r="H57" s="134">
        <v>3465</v>
      </c>
    </row>
    <row r="58" spans="2:8" ht="45.75" customHeight="1">
      <c r="B58" s="135"/>
      <c r="C58" s="1266" t="s">
        <v>597</v>
      </c>
      <c r="D58" s="1267"/>
      <c r="E58" s="1268"/>
      <c r="F58" s="136">
        <v>1134</v>
      </c>
      <c r="G58" s="136">
        <v>1075</v>
      </c>
      <c r="H58" s="137">
        <v>1025</v>
      </c>
    </row>
    <row r="59" spans="2:8" ht="45.75" customHeight="1">
      <c r="B59" s="135"/>
      <c r="C59" s="1266" t="s">
        <v>598</v>
      </c>
      <c r="D59" s="1267"/>
      <c r="E59" s="1268"/>
      <c r="F59" s="136">
        <v>1000</v>
      </c>
      <c r="G59" s="136">
        <v>900</v>
      </c>
      <c r="H59" s="137">
        <v>801</v>
      </c>
    </row>
    <row r="60" spans="2:8" ht="45.75" customHeight="1">
      <c r="B60" s="135"/>
      <c r="C60" s="1266" t="s">
        <v>599</v>
      </c>
      <c r="D60" s="1267"/>
      <c r="E60" s="1268"/>
      <c r="F60" s="136">
        <v>166</v>
      </c>
      <c r="G60" s="136">
        <v>264</v>
      </c>
      <c r="H60" s="137">
        <v>424</v>
      </c>
    </row>
    <row r="61" spans="2:8" ht="45.75" customHeight="1">
      <c r="B61" s="135"/>
      <c r="C61" s="1266" t="s">
        <v>600</v>
      </c>
      <c r="D61" s="1267"/>
      <c r="E61" s="1268"/>
      <c r="F61" s="136">
        <v>532</v>
      </c>
      <c r="G61" s="136">
        <v>433</v>
      </c>
      <c r="H61" s="137">
        <v>333</v>
      </c>
    </row>
    <row r="62" spans="2:8" ht="45.75" customHeight="1" thickBot="1">
      <c r="B62" s="138"/>
      <c r="C62" s="1269" t="s">
        <v>601</v>
      </c>
      <c r="D62" s="1270"/>
      <c r="E62" s="1271"/>
      <c r="F62" s="139">
        <v>200</v>
      </c>
      <c r="G62" s="139">
        <v>200</v>
      </c>
      <c r="H62" s="140">
        <v>201</v>
      </c>
    </row>
    <row r="63" spans="2:8" ht="52.5" customHeight="1" thickBot="1">
      <c r="B63" s="141"/>
      <c r="C63" s="1272" t="s">
        <v>51</v>
      </c>
      <c r="D63" s="1272"/>
      <c r="E63" s="1273"/>
      <c r="F63" s="142">
        <v>15972</v>
      </c>
      <c r="G63" s="142">
        <v>14873</v>
      </c>
      <c r="H63" s="143">
        <v>11763</v>
      </c>
    </row>
    <row r="64" spans="2:8" ht="15" customHeight="1"/>
  </sheetData>
  <sheetProtection algorithmName="SHA-512" hashValue="3wVYAOfEu21S+PWWWMtoDYtmg8m24Kt4SuMX+Alm1HMx9vr5UaudUYWmE9tyZN2aUfxdEfJgCGtp2ee0sMrOCQ==" saltValue="7n6MdpPS8HDigjOgODGK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78942</v>
      </c>
      <c r="E3" s="162"/>
      <c r="F3" s="163">
        <v>57295</v>
      </c>
      <c r="G3" s="164"/>
      <c r="H3" s="165"/>
    </row>
    <row r="4" spans="1:8">
      <c r="A4" s="166"/>
      <c r="B4" s="167"/>
      <c r="C4" s="168"/>
      <c r="D4" s="169">
        <v>59631</v>
      </c>
      <c r="E4" s="170"/>
      <c r="F4" s="171">
        <v>32771</v>
      </c>
      <c r="G4" s="172"/>
      <c r="H4" s="173"/>
    </row>
    <row r="5" spans="1:8">
      <c r="A5" s="154" t="s">
        <v>557</v>
      </c>
      <c r="B5" s="159"/>
      <c r="C5" s="160"/>
      <c r="D5" s="161">
        <v>79550</v>
      </c>
      <c r="E5" s="162"/>
      <c r="F5" s="163">
        <v>54110</v>
      </c>
      <c r="G5" s="164"/>
      <c r="H5" s="165"/>
    </row>
    <row r="6" spans="1:8">
      <c r="A6" s="166"/>
      <c r="B6" s="167"/>
      <c r="C6" s="168"/>
      <c r="D6" s="169">
        <v>44658</v>
      </c>
      <c r="E6" s="170"/>
      <c r="F6" s="171">
        <v>30620</v>
      </c>
      <c r="G6" s="172"/>
      <c r="H6" s="173"/>
    </row>
    <row r="7" spans="1:8">
      <c r="A7" s="154" t="s">
        <v>558</v>
      </c>
      <c r="B7" s="159"/>
      <c r="C7" s="160"/>
      <c r="D7" s="161">
        <v>76191</v>
      </c>
      <c r="E7" s="162"/>
      <c r="F7" s="163">
        <v>54684</v>
      </c>
      <c r="G7" s="164"/>
      <c r="H7" s="165"/>
    </row>
    <row r="8" spans="1:8">
      <c r="A8" s="166"/>
      <c r="B8" s="167"/>
      <c r="C8" s="168"/>
      <c r="D8" s="169">
        <v>52402</v>
      </c>
      <c r="E8" s="170"/>
      <c r="F8" s="171">
        <v>32829</v>
      </c>
      <c r="G8" s="172"/>
      <c r="H8" s="173"/>
    </row>
    <row r="9" spans="1:8">
      <c r="A9" s="154" t="s">
        <v>559</v>
      </c>
      <c r="B9" s="159"/>
      <c r="C9" s="160"/>
      <c r="D9" s="161">
        <v>102653</v>
      </c>
      <c r="E9" s="162"/>
      <c r="F9" s="163">
        <v>62383</v>
      </c>
      <c r="G9" s="164"/>
      <c r="H9" s="165"/>
    </row>
    <row r="10" spans="1:8">
      <c r="A10" s="166"/>
      <c r="B10" s="167"/>
      <c r="C10" s="168"/>
      <c r="D10" s="169">
        <v>70115</v>
      </c>
      <c r="E10" s="170"/>
      <c r="F10" s="171">
        <v>35325</v>
      </c>
      <c r="G10" s="172"/>
      <c r="H10" s="173"/>
    </row>
    <row r="11" spans="1:8">
      <c r="A11" s="154" t="s">
        <v>560</v>
      </c>
      <c r="B11" s="159"/>
      <c r="C11" s="160"/>
      <c r="D11" s="161">
        <v>139017</v>
      </c>
      <c r="E11" s="162"/>
      <c r="F11" s="163">
        <v>63812</v>
      </c>
      <c r="G11" s="164"/>
      <c r="H11" s="165"/>
    </row>
    <row r="12" spans="1:8">
      <c r="A12" s="166"/>
      <c r="B12" s="167"/>
      <c r="C12" s="174"/>
      <c r="D12" s="169">
        <v>99432</v>
      </c>
      <c r="E12" s="170"/>
      <c r="F12" s="171">
        <v>33848</v>
      </c>
      <c r="G12" s="172"/>
      <c r="H12" s="173"/>
    </row>
    <row r="13" spans="1:8">
      <c r="A13" s="154"/>
      <c r="B13" s="159"/>
      <c r="C13" s="175"/>
      <c r="D13" s="176">
        <v>95271</v>
      </c>
      <c r="E13" s="177"/>
      <c r="F13" s="178">
        <v>58457</v>
      </c>
      <c r="G13" s="179"/>
      <c r="H13" s="165"/>
    </row>
    <row r="14" spans="1:8">
      <c r="A14" s="166"/>
      <c r="B14" s="167"/>
      <c r="C14" s="168"/>
      <c r="D14" s="169">
        <v>65248</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5.99</v>
      </c>
      <c r="C19" s="180">
        <f>ROUND(VALUE(SUBSTITUTE(実質収支比率等に係る経年分析!G$48,"▲","-")),2)</f>
        <v>6.17</v>
      </c>
      <c r="D19" s="180">
        <f>ROUND(VALUE(SUBSTITUTE(実質収支比率等に係る経年分析!H$48,"▲","-")),2)</f>
        <v>7.95</v>
      </c>
      <c r="E19" s="180">
        <f>ROUND(VALUE(SUBSTITUTE(実質収支比率等に係る経年分析!I$48,"▲","-")),2)</f>
        <v>7.79</v>
      </c>
      <c r="F19" s="180">
        <f>ROUND(VALUE(SUBSTITUTE(実質収支比率等に係る経年分析!J$48,"▲","-")),2)</f>
        <v>8.3000000000000007</v>
      </c>
    </row>
    <row r="20" spans="1:11">
      <c r="A20" s="180" t="s">
        <v>55</v>
      </c>
      <c r="B20" s="180">
        <f>ROUND(VALUE(SUBSTITUTE(実質収支比率等に係る経年分析!F$47,"▲","-")),2)</f>
        <v>17.79</v>
      </c>
      <c r="C20" s="180">
        <f>ROUND(VALUE(SUBSTITUTE(実質収支比率等に係る経年分析!G$47,"▲","-")),2)</f>
        <v>13.62</v>
      </c>
      <c r="D20" s="180">
        <f>ROUND(VALUE(SUBSTITUTE(実質収支比率等に係る経年分析!H$47,"▲","-")),2)</f>
        <v>31.32</v>
      </c>
      <c r="E20" s="180">
        <f>ROUND(VALUE(SUBSTITUTE(実質収支比率等に係る経年分析!I$47,"▲","-")),2)</f>
        <v>32.5</v>
      </c>
      <c r="F20" s="180">
        <f>ROUND(VALUE(SUBSTITUTE(実質収支比率等に係る経年分析!J$47,"▲","-")),2)</f>
        <v>32.06</v>
      </c>
    </row>
    <row r="21" spans="1:11">
      <c r="A21" s="180" t="s">
        <v>56</v>
      </c>
      <c r="B21" s="180">
        <f>IF(ISNUMBER(VALUE(SUBSTITUTE(実質収支比率等に係る経年分析!F$49,"▲","-"))),ROUND(VALUE(SUBSTITUTE(実質収支比率等に係る経年分析!F$49,"▲","-")),2),NA())</f>
        <v>-2.96</v>
      </c>
      <c r="C21" s="180">
        <f>IF(ISNUMBER(VALUE(SUBSTITUTE(実質収支比率等に係る経年分析!G$49,"▲","-"))),ROUND(VALUE(SUBSTITUTE(実質収支比率等に係る経年分析!G$49,"▲","-")),2),NA())</f>
        <v>-4.32</v>
      </c>
      <c r="D21" s="180">
        <f>IF(ISNUMBER(VALUE(SUBSTITUTE(実質収支比率等に係る経年分析!H$49,"▲","-"))),ROUND(VALUE(SUBSTITUTE(実質収支比率等に係る経年分析!H$49,"▲","-")),2),NA())</f>
        <v>19.77</v>
      </c>
      <c r="E21" s="180">
        <f>IF(ISNUMBER(VALUE(SUBSTITUTE(実質収支比率等に係る経年分析!I$49,"▲","-"))),ROUND(VALUE(SUBSTITUTE(実質収支比率等に係る経年分析!I$49,"▲","-")),2),NA())</f>
        <v>-0.42</v>
      </c>
      <c r="F21" s="180">
        <f>IF(ISNUMBER(VALUE(SUBSTITUTE(実質収支比率等に係る経年分析!J$49,"▲","-"))),ROUND(VALUE(SUBSTITUTE(実質収支比率等に係る経年分析!J$49,"▲","-")),2),NA())</f>
        <v>0.66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3.84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墓園事業特別会計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1.1499999999999999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5.0999999999999996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8.2899999999999991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5581</v>
      </c>
      <c r="E42" s="182"/>
      <c r="F42" s="182"/>
      <c r="G42" s="182">
        <f>'実質公債費比率（分子）の構造'!L$52</f>
        <v>5576</v>
      </c>
      <c r="H42" s="182"/>
      <c r="I42" s="182"/>
      <c r="J42" s="182">
        <f>'実質公債費比率（分子）の構造'!M$52</f>
        <v>5545</v>
      </c>
      <c r="K42" s="182"/>
      <c r="L42" s="182"/>
      <c r="M42" s="182">
        <f>'実質公債費比率（分子）の構造'!N$52</f>
        <v>4855</v>
      </c>
      <c r="N42" s="182"/>
      <c r="O42" s="182"/>
      <c r="P42" s="182">
        <f>'実質公債費比率（分子）の構造'!O$52</f>
        <v>4621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34</v>
      </c>
      <c r="C44" s="182"/>
      <c r="D44" s="182"/>
      <c r="E44" s="182">
        <f>'実質公債費比率（分子）の構造'!L$50</f>
        <v>34</v>
      </c>
      <c r="F44" s="182"/>
      <c r="G44" s="182"/>
      <c r="H44" s="182">
        <f>'実質公債費比率（分子）の構造'!M$50</f>
        <v>33</v>
      </c>
      <c r="I44" s="182"/>
      <c r="J44" s="182"/>
      <c r="K44" s="182">
        <f>'実質公債費比率（分子）の構造'!N$50</f>
        <v>24</v>
      </c>
      <c r="L44" s="182"/>
      <c r="M44" s="182"/>
      <c r="N44" s="182">
        <f>'実質公債費比率（分子）の構造'!O$50</f>
        <v>21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2468</v>
      </c>
      <c r="C46" s="182"/>
      <c r="D46" s="182"/>
      <c r="E46" s="182">
        <f>'実質公債費比率（分子）の構造'!L$48</f>
        <v>2414</v>
      </c>
      <c r="F46" s="182"/>
      <c r="G46" s="182"/>
      <c r="H46" s="182">
        <f>'実質公債費比率（分子）の構造'!M$48</f>
        <v>1703</v>
      </c>
      <c r="I46" s="182"/>
      <c r="J46" s="182"/>
      <c r="K46" s="182">
        <f>'実質公債費比率（分子）の構造'!N$48</f>
        <v>1942</v>
      </c>
      <c r="L46" s="182"/>
      <c r="M46" s="182"/>
      <c r="N46" s="182">
        <f>'実質公債費比率（分子）の構造'!O$48</f>
        <v>1926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5944</v>
      </c>
      <c r="C49" s="182"/>
      <c r="D49" s="182"/>
      <c r="E49" s="182">
        <f>'実質公債費比率（分子）の構造'!L$45</f>
        <v>5889</v>
      </c>
      <c r="F49" s="182"/>
      <c r="G49" s="182"/>
      <c r="H49" s="182">
        <f>'実質公債費比率（分子）の構造'!M$45</f>
        <v>5940</v>
      </c>
      <c r="I49" s="182"/>
      <c r="J49" s="182"/>
      <c r="K49" s="182">
        <f>'実質公債費比率（分子）の構造'!N$45</f>
        <v>4780</v>
      </c>
      <c r="L49" s="182"/>
      <c r="M49" s="182"/>
      <c r="N49" s="182">
        <f>'実質公債費比率（分子）の構造'!O$45</f>
        <v>4532</v>
      </c>
      <c r="O49" s="182"/>
      <c r="P49" s="182"/>
    </row>
    <row r="50" spans="1:16">
      <c r="A50" s="182" t="s">
        <v>71</v>
      </c>
      <c r="B50" s="182" t="e">
        <f>NA()</f>
        <v>#N/A</v>
      </c>
      <c r="C50" s="182">
        <f>IF(ISNUMBER('実質公債費比率（分子）の構造'!K$53),'実質公債費比率（分子）の構造'!K$53,NA())</f>
        <v>2865</v>
      </c>
      <c r="D50" s="182" t="e">
        <f>NA()</f>
        <v>#N/A</v>
      </c>
      <c r="E50" s="182" t="e">
        <f>NA()</f>
        <v>#N/A</v>
      </c>
      <c r="F50" s="182">
        <f>IF(ISNUMBER('実質公債費比率（分子）の構造'!L$53),'実質公債費比率（分子）の構造'!L$53,NA())</f>
        <v>2761</v>
      </c>
      <c r="G50" s="182" t="e">
        <f>NA()</f>
        <v>#N/A</v>
      </c>
      <c r="H50" s="182" t="e">
        <f>NA()</f>
        <v>#N/A</v>
      </c>
      <c r="I50" s="182">
        <f>IF(ISNUMBER('実質公債費比率（分子）の構造'!M$53),'実質公債費比率（分子）の構造'!M$53,NA())</f>
        <v>2131</v>
      </c>
      <c r="J50" s="182" t="e">
        <f>NA()</f>
        <v>#N/A</v>
      </c>
      <c r="K50" s="182" t="e">
        <f>NA()</f>
        <v>#N/A</v>
      </c>
      <c r="L50" s="182">
        <f>IF(ISNUMBER('実質公債費比率（分子）の構造'!N$53),'実質公債費比率（分子）の構造'!N$53,NA())</f>
        <v>1891</v>
      </c>
      <c r="M50" s="182" t="e">
        <f>NA()</f>
        <v>#N/A</v>
      </c>
      <c r="N50" s="182" t="e">
        <f>NA()</f>
        <v>#N/A</v>
      </c>
      <c r="O50" s="182">
        <f>IF(ISNUMBER('実質公債費比率（分子）の構造'!O$53),'実質公債費比率（分子）の構造'!O$53,NA())</f>
        <v>1858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53996</v>
      </c>
      <c r="E56" s="181"/>
      <c r="F56" s="181"/>
      <c r="G56" s="181">
        <f>'将来負担比率（分子）の構造'!J$52</f>
        <v>53686</v>
      </c>
      <c r="H56" s="181"/>
      <c r="I56" s="181"/>
      <c r="J56" s="181">
        <f>'将来負担比率（分子）の構造'!K$52</f>
        <v>51557</v>
      </c>
      <c r="K56" s="181"/>
      <c r="L56" s="181"/>
      <c r="M56" s="181">
        <f>'将来負担比率（分子）の構造'!L$52</f>
        <v>50326</v>
      </c>
      <c r="N56" s="181"/>
      <c r="O56" s="181"/>
      <c r="P56" s="181">
        <f>'将来負担比率（分子）の構造'!M$52</f>
        <v>49381</v>
      </c>
    </row>
    <row r="57" spans="1:16">
      <c r="A57" s="181" t="s">
        <v>42</v>
      </c>
      <c r="B57" s="181"/>
      <c r="C57" s="181"/>
      <c r="D57" s="181">
        <f>'将来負担比率（分子）の構造'!I$51</f>
        <v>4299</v>
      </c>
      <c r="E57" s="181"/>
      <c r="F57" s="181"/>
      <c r="G57" s="181">
        <f>'将来負担比率（分子）の構造'!J$51</f>
        <v>4096</v>
      </c>
      <c r="H57" s="181"/>
      <c r="I57" s="181"/>
      <c r="J57" s="181">
        <f>'将来負担比率（分子）の構造'!K$51</f>
        <v>3966</v>
      </c>
      <c r="K57" s="181"/>
      <c r="L57" s="181"/>
      <c r="M57" s="181">
        <f>'将来負担比率（分子）の構造'!L$51</f>
        <v>3968</v>
      </c>
      <c r="N57" s="181"/>
      <c r="O57" s="181"/>
      <c r="P57" s="181">
        <f>'将来負担比率（分子）の構造'!M$51</f>
        <v>3919</v>
      </c>
    </row>
    <row r="58" spans="1:16">
      <c r="A58" s="181" t="s">
        <v>41</v>
      </c>
      <c r="B58" s="181"/>
      <c r="C58" s="181"/>
      <c r="D58" s="181">
        <f>'将来負担比率（分子）の構造'!I$50</f>
        <v>10036</v>
      </c>
      <c r="E58" s="181"/>
      <c r="F58" s="181"/>
      <c r="G58" s="181">
        <f>'将来負担比率（分子）の構造'!J$50</f>
        <v>8694</v>
      </c>
      <c r="H58" s="181"/>
      <c r="I58" s="181"/>
      <c r="J58" s="181">
        <f>'将来負担比率（分子）の構造'!K$50</f>
        <v>15369</v>
      </c>
      <c r="K58" s="181"/>
      <c r="L58" s="181"/>
      <c r="M58" s="181">
        <f>'将来負担比率（分子）の構造'!L$50</f>
        <v>15082</v>
      </c>
      <c r="N58" s="181"/>
      <c r="O58" s="181"/>
      <c r="P58" s="181">
        <f>'将来負担比率（分子）の構造'!M$50</f>
        <v>13938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6287</v>
      </c>
      <c r="C62" s="181"/>
      <c r="D62" s="181"/>
      <c r="E62" s="181">
        <f>'将来負担比率（分子）の構造'!J$45</f>
        <v>6012</v>
      </c>
      <c r="F62" s="181"/>
      <c r="G62" s="181"/>
      <c r="H62" s="181">
        <f>'将来負担比率（分子）の構造'!K$45</f>
        <v>5820</v>
      </c>
      <c r="I62" s="181"/>
      <c r="J62" s="181"/>
      <c r="K62" s="181">
        <f>'将来負担比率（分子）の構造'!L$45</f>
        <v>5665</v>
      </c>
      <c r="L62" s="181"/>
      <c r="M62" s="181"/>
      <c r="N62" s="181">
        <f>'将来負担比率（分子）の構造'!M$45</f>
        <v>5292</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18082</v>
      </c>
      <c r="C64" s="181"/>
      <c r="D64" s="181"/>
      <c r="E64" s="181">
        <f>'将来負担比率（分子）の構造'!J$43</f>
        <v>16838</v>
      </c>
      <c r="F64" s="181"/>
      <c r="G64" s="181"/>
      <c r="H64" s="181">
        <f>'将来負担比率（分子）の構造'!K$43</f>
        <v>14954</v>
      </c>
      <c r="I64" s="181"/>
      <c r="J64" s="181"/>
      <c r="K64" s="181">
        <f>'将来負担比率（分子）の構造'!L$43</f>
        <v>15731</v>
      </c>
      <c r="L64" s="181"/>
      <c r="M64" s="181"/>
      <c r="N64" s="181">
        <f>'将来負担比率（分子）の構造'!M$43</f>
        <v>16231</v>
      </c>
      <c r="O64" s="181"/>
      <c r="P64" s="181"/>
    </row>
    <row r="65" spans="1:16">
      <c r="A65" s="181" t="s">
        <v>32</v>
      </c>
      <c r="B65" s="181">
        <f>'将来負担比率（分子）の構造'!I$42</f>
        <v>979</v>
      </c>
      <c r="C65" s="181"/>
      <c r="D65" s="181"/>
      <c r="E65" s="181">
        <f>'将来負担比率（分子）の構造'!J$42</f>
        <v>952</v>
      </c>
      <c r="F65" s="181"/>
      <c r="G65" s="181"/>
      <c r="H65" s="181">
        <f>'将来負担比率（分子）の構造'!K$42</f>
        <v>1006</v>
      </c>
      <c r="I65" s="181"/>
      <c r="J65" s="181"/>
      <c r="K65" s="181">
        <f>'将来負担比率（分子）の構造'!L$42</f>
        <v>3689</v>
      </c>
      <c r="L65" s="181"/>
      <c r="M65" s="181"/>
      <c r="N65" s="181">
        <f>'将来負担比率（分子）の構造'!M$42</f>
        <v>3672</v>
      </c>
      <c r="O65" s="181"/>
      <c r="P65" s="181"/>
    </row>
    <row r="66" spans="1:16">
      <c r="A66" s="181" t="s">
        <v>31</v>
      </c>
      <c r="B66" s="181">
        <f>'将来負担比率（分子）の構造'!I$41</f>
        <v>52250</v>
      </c>
      <c r="C66" s="181"/>
      <c r="D66" s="181"/>
      <c r="E66" s="181">
        <f>'将来負担比率（分子）の構造'!J$41</f>
        <v>51381</v>
      </c>
      <c r="F66" s="181"/>
      <c r="G66" s="181"/>
      <c r="H66" s="181">
        <f>'将来負担比率（分子）の構造'!K$41</f>
        <v>49472</v>
      </c>
      <c r="I66" s="181"/>
      <c r="J66" s="181"/>
      <c r="K66" s="181">
        <f>'将来負担比率（分子）の構造'!L$41</f>
        <v>48472</v>
      </c>
      <c r="L66" s="181"/>
      <c r="M66" s="181"/>
      <c r="N66" s="181">
        <f>'将来負担比率（分子）の構造'!M$41</f>
        <v>47593</v>
      </c>
      <c r="O66" s="181"/>
      <c r="P66" s="181"/>
    </row>
    <row r="67" spans="1:16">
      <c r="A67" s="181" t="s">
        <v>75</v>
      </c>
      <c r="B67" s="181" t="e">
        <f>NA()</f>
        <v>#N/A</v>
      </c>
      <c r="C67" s="181">
        <f>IF(ISNUMBER('将来負担比率（分子）の構造'!I$53), IF('将来負担比率（分子）の構造'!I$53 &lt; 0, 0, '将来負担比率（分子）の構造'!I$53), NA())</f>
        <v>9267</v>
      </c>
      <c r="D67" s="181" t="e">
        <f>NA()</f>
        <v>#N/A</v>
      </c>
      <c r="E67" s="181" t="e">
        <f>NA()</f>
        <v>#N/A</v>
      </c>
      <c r="F67" s="181">
        <f>IF(ISNUMBER('将来負担比率（分子）の構造'!J$53), IF('将来負担比率（分子）の構造'!J$53 &lt; 0, 0, '将来負担比率（分子）の構造'!J$53), NA())</f>
        <v>8708</v>
      </c>
      <c r="G67" s="181" t="e">
        <f>NA()</f>
        <v>#N/A</v>
      </c>
      <c r="H67" s="181" t="e">
        <f>NA()</f>
        <v>#N/A</v>
      </c>
      <c r="I67" s="181">
        <f>IF(ISNUMBER('将来負担比率（分子）の構造'!K$53), IF('将来負担比率（分子）の構造'!K$53 &lt; 0, 0, '将来負担比率（分子）の構造'!K$53), NA())</f>
        <v>359</v>
      </c>
      <c r="J67" s="181" t="e">
        <f>NA()</f>
        <v>#N/A</v>
      </c>
      <c r="K67" s="181" t="e">
        <f>NA()</f>
        <v>#N/A</v>
      </c>
      <c r="L67" s="181">
        <f>IF(ISNUMBER('将来負担比率（分子）の構造'!L$53), IF('将来負担比率（分子）の構造'!L$53 &lt; 0, 0, '将来負担比率（分子）の構造'!L$53), NA())</f>
        <v>4181</v>
      </c>
      <c r="M67" s="181" t="e">
        <f>NA()</f>
        <v>#N/A</v>
      </c>
      <c r="N67" s="181" t="e">
        <f>NA()</f>
        <v>#N/A</v>
      </c>
      <c r="O67" s="181">
        <f>IF(ISNUMBER('将来負担比率（分子）の構造'!M$53), IF('将来負担比率（分子）の構造'!M$53 &lt; 0, 0, '将来負担比率（分子）の構造'!M$53), NA())</f>
        <v>5550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7729</v>
      </c>
      <c r="C72" s="185">
        <f>基金残高に係る経年分析!G55</f>
        <v>7735</v>
      </c>
      <c r="D72" s="185">
        <f>基金残高に係る経年分析!H55</f>
        <v>7744</v>
      </c>
    </row>
    <row r="73" spans="1:16">
      <c r="A73" s="184" t="s">
        <v>78</v>
      </c>
      <c r="B73" s="185">
        <f>基金残高に係る経年分析!F56</f>
        <v>553</v>
      </c>
      <c r="C73" s="185">
        <f>基金残高に係る経年分析!G56</f>
        <v>554</v>
      </c>
      <c r="D73" s="185">
        <f>基金残高に係る経年分析!H56</f>
        <v>554</v>
      </c>
    </row>
    <row r="74" spans="1:16">
      <c r="A74" s="184" t="s">
        <v>79</v>
      </c>
      <c r="B74" s="185">
        <f>基金残高に係る経年分析!F57</f>
        <v>7690</v>
      </c>
      <c r="C74" s="185">
        <f>基金残高に係る経年分析!G57</f>
        <v>6584</v>
      </c>
      <c r="D74" s="185">
        <f>基金残高に係る経年分析!H57</f>
        <v>3465</v>
      </c>
    </row>
  </sheetData>
  <sheetProtection algorithmName="SHA-512" hashValue="vhw4GgovaUvmvP/eXt+uWXe93V7CtrFchPUM7CeQcGwzxNBmEhTv7j88nXY+Mo66UlA/jRtE9DbF7k5ipVdZUQ==" saltValue="ir+oGf79xYhBKGOu2NIiIg=="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abSelected="1"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227</v>
      </c>
      <c r="C5" s="709"/>
      <c r="D5" s="709"/>
      <c r="E5" s="709"/>
      <c r="F5" s="709"/>
      <c r="G5" s="709"/>
      <c r="H5" s="709"/>
      <c r="I5" s="709"/>
      <c r="J5" s="709"/>
      <c r="K5" s="709"/>
      <c r="L5" s="709"/>
      <c r="M5" s="709"/>
      <c r="N5" s="709"/>
      <c r="O5" s="709"/>
      <c r="P5" s="709"/>
      <c r="Q5" s="710"/>
      <c r="R5" s="697">
        <v>15241528</v>
      </c>
      <c r="S5" s="698"/>
      <c r="T5" s="698"/>
      <c r="U5" s="698"/>
      <c r="V5" s="698"/>
      <c r="W5" s="698"/>
      <c r="X5" s="698"/>
      <c r="Y5" s="741"/>
      <c r="Z5" s="759">
        <v>25.6</v>
      </c>
      <c r="AA5" s="759"/>
      <c r="AB5" s="759"/>
      <c r="AC5" s="759"/>
      <c r="AD5" s="760">
        <v>14311585</v>
      </c>
      <c r="AE5" s="760"/>
      <c r="AF5" s="760"/>
      <c r="AG5" s="760"/>
      <c r="AH5" s="760"/>
      <c r="AI5" s="760"/>
      <c r="AJ5" s="760"/>
      <c r="AK5" s="760"/>
      <c r="AL5" s="742">
        <v>62</v>
      </c>
      <c r="AM5" s="713"/>
      <c r="AN5" s="713"/>
      <c r="AO5" s="743"/>
      <c r="AP5" s="708" t="s">
        <v>228</v>
      </c>
      <c r="AQ5" s="709"/>
      <c r="AR5" s="709"/>
      <c r="AS5" s="709"/>
      <c r="AT5" s="709"/>
      <c r="AU5" s="709"/>
      <c r="AV5" s="709"/>
      <c r="AW5" s="709"/>
      <c r="AX5" s="709"/>
      <c r="AY5" s="709"/>
      <c r="AZ5" s="709"/>
      <c r="BA5" s="709"/>
      <c r="BB5" s="709"/>
      <c r="BC5" s="709"/>
      <c r="BD5" s="709"/>
      <c r="BE5" s="709"/>
      <c r="BF5" s="710"/>
      <c r="BG5" s="642">
        <v>14683960</v>
      </c>
      <c r="BH5" s="643"/>
      <c r="BI5" s="643"/>
      <c r="BJ5" s="643"/>
      <c r="BK5" s="643"/>
      <c r="BL5" s="643"/>
      <c r="BM5" s="643"/>
      <c r="BN5" s="644"/>
      <c r="BO5" s="675">
        <v>96.3</v>
      </c>
      <c r="BP5" s="675"/>
      <c r="BQ5" s="675"/>
      <c r="BR5" s="675"/>
      <c r="BS5" s="676">
        <v>90725</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c r="B6" s="639" t="s">
        <v>232</v>
      </c>
      <c r="C6" s="640"/>
      <c r="D6" s="640"/>
      <c r="E6" s="640"/>
      <c r="F6" s="640"/>
      <c r="G6" s="640"/>
      <c r="H6" s="640"/>
      <c r="I6" s="640"/>
      <c r="J6" s="640"/>
      <c r="K6" s="640"/>
      <c r="L6" s="640"/>
      <c r="M6" s="640"/>
      <c r="N6" s="640"/>
      <c r="O6" s="640"/>
      <c r="P6" s="640"/>
      <c r="Q6" s="641"/>
      <c r="R6" s="642">
        <v>388282</v>
      </c>
      <c r="S6" s="643"/>
      <c r="T6" s="643"/>
      <c r="U6" s="643"/>
      <c r="V6" s="643"/>
      <c r="W6" s="643"/>
      <c r="X6" s="643"/>
      <c r="Y6" s="644"/>
      <c r="Z6" s="675">
        <v>0.7</v>
      </c>
      <c r="AA6" s="675"/>
      <c r="AB6" s="675"/>
      <c r="AC6" s="675"/>
      <c r="AD6" s="676">
        <v>388282</v>
      </c>
      <c r="AE6" s="676"/>
      <c r="AF6" s="676"/>
      <c r="AG6" s="676"/>
      <c r="AH6" s="676"/>
      <c r="AI6" s="676"/>
      <c r="AJ6" s="676"/>
      <c r="AK6" s="676"/>
      <c r="AL6" s="645">
        <v>1.7</v>
      </c>
      <c r="AM6" s="646"/>
      <c r="AN6" s="646"/>
      <c r="AO6" s="677"/>
      <c r="AP6" s="639" t="s">
        <v>233</v>
      </c>
      <c r="AQ6" s="640"/>
      <c r="AR6" s="640"/>
      <c r="AS6" s="640"/>
      <c r="AT6" s="640"/>
      <c r="AU6" s="640"/>
      <c r="AV6" s="640"/>
      <c r="AW6" s="640"/>
      <c r="AX6" s="640"/>
      <c r="AY6" s="640"/>
      <c r="AZ6" s="640"/>
      <c r="BA6" s="640"/>
      <c r="BB6" s="640"/>
      <c r="BC6" s="640"/>
      <c r="BD6" s="640"/>
      <c r="BE6" s="640"/>
      <c r="BF6" s="641"/>
      <c r="BG6" s="642">
        <v>14310594</v>
      </c>
      <c r="BH6" s="643"/>
      <c r="BI6" s="643"/>
      <c r="BJ6" s="643"/>
      <c r="BK6" s="643"/>
      <c r="BL6" s="643"/>
      <c r="BM6" s="643"/>
      <c r="BN6" s="644"/>
      <c r="BO6" s="675">
        <v>93.9</v>
      </c>
      <c r="BP6" s="675"/>
      <c r="BQ6" s="675"/>
      <c r="BR6" s="675"/>
      <c r="BS6" s="676">
        <v>90725</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280436</v>
      </c>
      <c r="CS6" s="643"/>
      <c r="CT6" s="643"/>
      <c r="CU6" s="643"/>
      <c r="CV6" s="643"/>
      <c r="CW6" s="643"/>
      <c r="CX6" s="643"/>
      <c r="CY6" s="644"/>
      <c r="CZ6" s="742">
        <v>0.5</v>
      </c>
      <c r="DA6" s="713"/>
      <c r="DB6" s="713"/>
      <c r="DC6" s="745"/>
      <c r="DD6" s="648" t="s">
        <v>182</v>
      </c>
      <c r="DE6" s="643"/>
      <c r="DF6" s="643"/>
      <c r="DG6" s="643"/>
      <c r="DH6" s="643"/>
      <c r="DI6" s="643"/>
      <c r="DJ6" s="643"/>
      <c r="DK6" s="643"/>
      <c r="DL6" s="643"/>
      <c r="DM6" s="643"/>
      <c r="DN6" s="643"/>
      <c r="DO6" s="643"/>
      <c r="DP6" s="644"/>
      <c r="DQ6" s="648">
        <v>280410</v>
      </c>
      <c r="DR6" s="643"/>
      <c r="DS6" s="643"/>
      <c r="DT6" s="643"/>
      <c r="DU6" s="643"/>
      <c r="DV6" s="643"/>
      <c r="DW6" s="643"/>
      <c r="DX6" s="643"/>
      <c r="DY6" s="643"/>
      <c r="DZ6" s="643"/>
      <c r="EA6" s="643"/>
      <c r="EB6" s="643"/>
      <c r="EC6" s="689"/>
    </row>
    <row r="7" spans="2:143" ht="11.25" customHeight="1">
      <c r="B7" s="639" t="s">
        <v>235</v>
      </c>
      <c r="C7" s="640"/>
      <c r="D7" s="640"/>
      <c r="E7" s="640"/>
      <c r="F7" s="640"/>
      <c r="G7" s="640"/>
      <c r="H7" s="640"/>
      <c r="I7" s="640"/>
      <c r="J7" s="640"/>
      <c r="K7" s="640"/>
      <c r="L7" s="640"/>
      <c r="M7" s="640"/>
      <c r="N7" s="640"/>
      <c r="O7" s="640"/>
      <c r="P7" s="640"/>
      <c r="Q7" s="641"/>
      <c r="R7" s="642">
        <v>8583</v>
      </c>
      <c r="S7" s="643"/>
      <c r="T7" s="643"/>
      <c r="U7" s="643"/>
      <c r="V7" s="643"/>
      <c r="W7" s="643"/>
      <c r="X7" s="643"/>
      <c r="Y7" s="644"/>
      <c r="Z7" s="675">
        <v>0</v>
      </c>
      <c r="AA7" s="675"/>
      <c r="AB7" s="675"/>
      <c r="AC7" s="675"/>
      <c r="AD7" s="676">
        <v>8583</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4551689</v>
      </c>
      <c r="BH7" s="643"/>
      <c r="BI7" s="643"/>
      <c r="BJ7" s="643"/>
      <c r="BK7" s="643"/>
      <c r="BL7" s="643"/>
      <c r="BM7" s="643"/>
      <c r="BN7" s="644"/>
      <c r="BO7" s="675">
        <v>29.9</v>
      </c>
      <c r="BP7" s="675"/>
      <c r="BQ7" s="675"/>
      <c r="BR7" s="675"/>
      <c r="BS7" s="676">
        <v>90725</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18026774</v>
      </c>
      <c r="CS7" s="643"/>
      <c r="CT7" s="643"/>
      <c r="CU7" s="643"/>
      <c r="CV7" s="643"/>
      <c r="CW7" s="643"/>
      <c r="CX7" s="643"/>
      <c r="CY7" s="644"/>
      <c r="CZ7" s="675">
        <v>31.4</v>
      </c>
      <c r="DA7" s="675"/>
      <c r="DB7" s="675"/>
      <c r="DC7" s="675"/>
      <c r="DD7" s="648">
        <v>5104363</v>
      </c>
      <c r="DE7" s="643"/>
      <c r="DF7" s="643"/>
      <c r="DG7" s="643"/>
      <c r="DH7" s="643"/>
      <c r="DI7" s="643"/>
      <c r="DJ7" s="643"/>
      <c r="DK7" s="643"/>
      <c r="DL7" s="643"/>
      <c r="DM7" s="643"/>
      <c r="DN7" s="643"/>
      <c r="DO7" s="643"/>
      <c r="DP7" s="644"/>
      <c r="DQ7" s="648">
        <v>4560194</v>
      </c>
      <c r="DR7" s="643"/>
      <c r="DS7" s="643"/>
      <c r="DT7" s="643"/>
      <c r="DU7" s="643"/>
      <c r="DV7" s="643"/>
      <c r="DW7" s="643"/>
      <c r="DX7" s="643"/>
      <c r="DY7" s="643"/>
      <c r="DZ7" s="643"/>
      <c r="EA7" s="643"/>
      <c r="EB7" s="643"/>
      <c r="EC7" s="689"/>
    </row>
    <row r="8" spans="2:143" ht="11.25" customHeight="1">
      <c r="B8" s="639" t="s">
        <v>238</v>
      </c>
      <c r="C8" s="640"/>
      <c r="D8" s="640"/>
      <c r="E8" s="640"/>
      <c r="F8" s="640"/>
      <c r="G8" s="640"/>
      <c r="H8" s="640"/>
      <c r="I8" s="640"/>
      <c r="J8" s="640"/>
      <c r="K8" s="640"/>
      <c r="L8" s="640"/>
      <c r="M8" s="640"/>
      <c r="N8" s="640"/>
      <c r="O8" s="640"/>
      <c r="P8" s="640"/>
      <c r="Q8" s="641"/>
      <c r="R8" s="642">
        <v>38543</v>
      </c>
      <c r="S8" s="643"/>
      <c r="T8" s="643"/>
      <c r="U8" s="643"/>
      <c r="V8" s="643"/>
      <c r="W8" s="643"/>
      <c r="X8" s="643"/>
      <c r="Y8" s="644"/>
      <c r="Z8" s="675">
        <v>0.1</v>
      </c>
      <c r="AA8" s="675"/>
      <c r="AB8" s="675"/>
      <c r="AC8" s="675"/>
      <c r="AD8" s="676">
        <v>38543</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153179</v>
      </c>
      <c r="BH8" s="643"/>
      <c r="BI8" s="643"/>
      <c r="BJ8" s="643"/>
      <c r="BK8" s="643"/>
      <c r="BL8" s="643"/>
      <c r="BM8" s="643"/>
      <c r="BN8" s="644"/>
      <c r="BO8" s="675">
        <v>1</v>
      </c>
      <c r="BP8" s="675"/>
      <c r="BQ8" s="675"/>
      <c r="BR8" s="675"/>
      <c r="BS8" s="648" t="s">
        <v>240</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12641957</v>
      </c>
      <c r="CS8" s="643"/>
      <c r="CT8" s="643"/>
      <c r="CU8" s="643"/>
      <c r="CV8" s="643"/>
      <c r="CW8" s="643"/>
      <c r="CX8" s="643"/>
      <c r="CY8" s="644"/>
      <c r="CZ8" s="675">
        <v>22</v>
      </c>
      <c r="DA8" s="675"/>
      <c r="DB8" s="675"/>
      <c r="DC8" s="675"/>
      <c r="DD8" s="648">
        <v>519170</v>
      </c>
      <c r="DE8" s="643"/>
      <c r="DF8" s="643"/>
      <c r="DG8" s="643"/>
      <c r="DH8" s="643"/>
      <c r="DI8" s="643"/>
      <c r="DJ8" s="643"/>
      <c r="DK8" s="643"/>
      <c r="DL8" s="643"/>
      <c r="DM8" s="643"/>
      <c r="DN8" s="643"/>
      <c r="DO8" s="643"/>
      <c r="DP8" s="644"/>
      <c r="DQ8" s="648">
        <v>7076077</v>
      </c>
      <c r="DR8" s="643"/>
      <c r="DS8" s="643"/>
      <c r="DT8" s="643"/>
      <c r="DU8" s="643"/>
      <c r="DV8" s="643"/>
      <c r="DW8" s="643"/>
      <c r="DX8" s="643"/>
      <c r="DY8" s="643"/>
      <c r="DZ8" s="643"/>
      <c r="EA8" s="643"/>
      <c r="EB8" s="643"/>
      <c r="EC8" s="689"/>
    </row>
    <row r="9" spans="2:143" ht="11.25" customHeight="1">
      <c r="B9" s="639" t="s">
        <v>242</v>
      </c>
      <c r="C9" s="640"/>
      <c r="D9" s="640"/>
      <c r="E9" s="640"/>
      <c r="F9" s="640"/>
      <c r="G9" s="640"/>
      <c r="H9" s="640"/>
      <c r="I9" s="640"/>
      <c r="J9" s="640"/>
      <c r="K9" s="640"/>
      <c r="L9" s="640"/>
      <c r="M9" s="640"/>
      <c r="N9" s="640"/>
      <c r="O9" s="640"/>
      <c r="P9" s="640"/>
      <c r="Q9" s="641"/>
      <c r="R9" s="642">
        <v>42789</v>
      </c>
      <c r="S9" s="643"/>
      <c r="T9" s="643"/>
      <c r="U9" s="643"/>
      <c r="V9" s="643"/>
      <c r="W9" s="643"/>
      <c r="X9" s="643"/>
      <c r="Y9" s="644"/>
      <c r="Z9" s="675">
        <v>0.1</v>
      </c>
      <c r="AA9" s="675"/>
      <c r="AB9" s="675"/>
      <c r="AC9" s="675"/>
      <c r="AD9" s="676">
        <v>42789</v>
      </c>
      <c r="AE9" s="676"/>
      <c r="AF9" s="676"/>
      <c r="AG9" s="676"/>
      <c r="AH9" s="676"/>
      <c r="AI9" s="676"/>
      <c r="AJ9" s="676"/>
      <c r="AK9" s="676"/>
      <c r="AL9" s="645">
        <v>0.2</v>
      </c>
      <c r="AM9" s="646"/>
      <c r="AN9" s="646"/>
      <c r="AO9" s="677"/>
      <c r="AP9" s="639" t="s">
        <v>243</v>
      </c>
      <c r="AQ9" s="640"/>
      <c r="AR9" s="640"/>
      <c r="AS9" s="640"/>
      <c r="AT9" s="640"/>
      <c r="AU9" s="640"/>
      <c r="AV9" s="640"/>
      <c r="AW9" s="640"/>
      <c r="AX9" s="640"/>
      <c r="AY9" s="640"/>
      <c r="AZ9" s="640"/>
      <c r="BA9" s="640"/>
      <c r="BB9" s="640"/>
      <c r="BC9" s="640"/>
      <c r="BD9" s="640"/>
      <c r="BE9" s="640"/>
      <c r="BF9" s="641"/>
      <c r="BG9" s="642">
        <v>3771893</v>
      </c>
      <c r="BH9" s="643"/>
      <c r="BI9" s="643"/>
      <c r="BJ9" s="643"/>
      <c r="BK9" s="643"/>
      <c r="BL9" s="643"/>
      <c r="BM9" s="643"/>
      <c r="BN9" s="644"/>
      <c r="BO9" s="675">
        <v>24.7</v>
      </c>
      <c r="BP9" s="675"/>
      <c r="BQ9" s="675"/>
      <c r="BR9" s="675"/>
      <c r="BS9" s="648" t="s">
        <v>244</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2721786</v>
      </c>
      <c r="CS9" s="643"/>
      <c r="CT9" s="643"/>
      <c r="CU9" s="643"/>
      <c r="CV9" s="643"/>
      <c r="CW9" s="643"/>
      <c r="CX9" s="643"/>
      <c r="CY9" s="644"/>
      <c r="CZ9" s="675">
        <v>4.7</v>
      </c>
      <c r="DA9" s="675"/>
      <c r="DB9" s="675"/>
      <c r="DC9" s="675"/>
      <c r="DD9" s="648">
        <v>345177</v>
      </c>
      <c r="DE9" s="643"/>
      <c r="DF9" s="643"/>
      <c r="DG9" s="643"/>
      <c r="DH9" s="643"/>
      <c r="DI9" s="643"/>
      <c r="DJ9" s="643"/>
      <c r="DK9" s="643"/>
      <c r="DL9" s="643"/>
      <c r="DM9" s="643"/>
      <c r="DN9" s="643"/>
      <c r="DO9" s="643"/>
      <c r="DP9" s="644"/>
      <c r="DQ9" s="648">
        <v>2004574</v>
      </c>
      <c r="DR9" s="643"/>
      <c r="DS9" s="643"/>
      <c r="DT9" s="643"/>
      <c r="DU9" s="643"/>
      <c r="DV9" s="643"/>
      <c r="DW9" s="643"/>
      <c r="DX9" s="643"/>
      <c r="DY9" s="643"/>
      <c r="DZ9" s="643"/>
      <c r="EA9" s="643"/>
      <c r="EB9" s="643"/>
      <c r="EC9" s="689"/>
    </row>
    <row r="10" spans="2:143" ht="11.25" customHeight="1">
      <c r="B10" s="639" t="s">
        <v>246</v>
      </c>
      <c r="C10" s="640"/>
      <c r="D10" s="640"/>
      <c r="E10" s="640"/>
      <c r="F10" s="640"/>
      <c r="G10" s="640"/>
      <c r="H10" s="640"/>
      <c r="I10" s="640"/>
      <c r="J10" s="640"/>
      <c r="K10" s="640"/>
      <c r="L10" s="640"/>
      <c r="M10" s="640"/>
      <c r="N10" s="640"/>
      <c r="O10" s="640"/>
      <c r="P10" s="640"/>
      <c r="Q10" s="641"/>
      <c r="R10" s="642" t="s">
        <v>244</v>
      </c>
      <c r="S10" s="643"/>
      <c r="T10" s="643"/>
      <c r="U10" s="643"/>
      <c r="V10" s="643"/>
      <c r="W10" s="643"/>
      <c r="X10" s="643"/>
      <c r="Y10" s="644"/>
      <c r="Z10" s="675" t="s">
        <v>240</v>
      </c>
      <c r="AA10" s="675"/>
      <c r="AB10" s="675"/>
      <c r="AC10" s="675"/>
      <c r="AD10" s="676" t="s">
        <v>244</v>
      </c>
      <c r="AE10" s="676"/>
      <c r="AF10" s="676"/>
      <c r="AG10" s="676"/>
      <c r="AH10" s="676"/>
      <c r="AI10" s="676"/>
      <c r="AJ10" s="676"/>
      <c r="AK10" s="676"/>
      <c r="AL10" s="645" t="s">
        <v>240</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233243</v>
      </c>
      <c r="BH10" s="643"/>
      <c r="BI10" s="643"/>
      <c r="BJ10" s="643"/>
      <c r="BK10" s="643"/>
      <c r="BL10" s="643"/>
      <c r="BM10" s="643"/>
      <c r="BN10" s="644"/>
      <c r="BO10" s="675">
        <v>1.5</v>
      </c>
      <c r="BP10" s="675"/>
      <c r="BQ10" s="675"/>
      <c r="BR10" s="675"/>
      <c r="BS10" s="648" t="s">
        <v>182</v>
      </c>
      <c r="BT10" s="643"/>
      <c r="BU10" s="643"/>
      <c r="BV10" s="643"/>
      <c r="BW10" s="643"/>
      <c r="BX10" s="643"/>
      <c r="BY10" s="643"/>
      <c r="BZ10" s="643"/>
      <c r="CA10" s="643"/>
      <c r="CB10" s="689"/>
      <c r="CD10" s="681" t="s">
        <v>248</v>
      </c>
      <c r="CE10" s="682"/>
      <c r="CF10" s="682"/>
      <c r="CG10" s="682"/>
      <c r="CH10" s="682"/>
      <c r="CI10" s="682"/>
      <c r="CJ10" s="682"/>
      <c r="CK10" s="682"/>
      <c r="CL10" s="682"/>
      <c r="CM10" s="682"/>
      <c r="CN10" s="682"/>
      <c r="CO10" s="682"/>
      <c r="CP10" s="682"/>
      <c r="CQ10" s="683"/>
      <c r="CR10" s="642">
        <v>1660506</v>
      </c>
      <c r="CS10" s="643"/>
      <c r="CT10" s="643"/>
      <c r="CU10" s="643"/>
      <c r="CV10" s="643"/>
      <c r="CW10" s="643"/>
      <c r="CX10" s="643"/>
      <c r="CY10" s="644"/>
      <c r="CZ10" s="675">
        <v>2.9</v>
      </c>
      <c r="DA10" s="675"/>
      <c r="DB10" s="675"/>
      <c r="DC10" s="675"/>
      <c r="DD10" s="648">
        <v>3410</v>
      </c>
      <c r="DE10" s="643"/>
      <c r="DF10" s="643"/>
      <c r="DG10" s="643"/>
      <c r="DH10" s="643"/>
      <c r="DI10" s="643"/>
      <c r="DJ10" s="643"/>
      <c r="DK10" s="643"/>
      <c r="DL10" s="643"/>
      <c r="DM10" s="643"/>
      <c r="DN10" s="643"/>
      <c r="DO10" s="643"/>
      <c r="DP10" s="644"/>
      <c r="DQ10" s="648">
        <v>80768</v>
      </c>
      <c r="DR10" s="643"/>
      <c r="DS10" s="643"/>
      <c r="DT10" s="643"/>
      <c r="DU10" s="643"/>
      <c r="DV10" s="643"/>
      <c r="DW10" s="643"/>
      <c r="DX10" s="643"/>
      <c r="DY10" s="643"/>
      <c r="DZ10" s="643"/>
      <c r="EA10" s="643"/>
      <c r="EB10" s="643"/>
      <c r="EC10" s="689"/>
    </row>
    <row r="11" spans="2:143" ht="11.25" customHeight="1">
      <c r="B11" s="639" t="s">
        <v>249</v>
      </c>
      <c r="C11" s="640"/>
      <c r="D11" s="640"/>
      <c r="E11" s="640"/>
      <c r="F11" s="640"/>
      <c r="G11" s="640"/>
      <c r="H11" s="640"/>
      <c r="I11" s="640"/>
      <c r="J11" s="640"/>
      <c r="K11" s="640"/>
      <c r="L11" s="640"/>
      <c r="M11" s="640"/>
      <c r="N11" s="640"/>
      <c r="O11" s="640"/>
      <c r="P11" s="640"/>
      <c r="Q11" s="641"/>
      <c r="R11" s="642">
        <v>1915319</v>
      </c>
      <c r="S11" s="643"/>
      <c r="T11" s="643"/>
      <c r="U11" s="643"/>
      <c r="V11" s="643"/>
      <c r="W11" s="643"/>
      <c r="X11" s="643"/>
      <c r="Y11" s="644"/>
      <c r="Z11" s="645">
        <v>3.2</v>
      </c>
      <c r="AA11" s="646"/>
      <c r="AB11" s="646"/>
      <c r="AC11" s="647"/>
      <c r="AD11" s="648">
        <v>1915319</v>
      </c>
      <c r="AE11" s="643"/>
      <c r="AF11" s="643"/>
      <c r="AG11" s="643"/>
      <c r="AH11" s="643"/>
      <c r="AI11" s="643"/>
      <c r="AJ11" s="643"/>
      <c r="AK11" s="644"/>
      <c r="AL11" s="645">
        <v>8.3000000000000007</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393374</v>
      </c>
      <c r="BH11" s="643"/>
      <c r="BI11" s="643"/>
      <c r="BJ11" s="643"/>
      <c r="BK11" s="643"/>
      <c r="BL11" s="643"/>
      <c r="BM11" s="643"/>
      <c r="BN11" s="644"/>
      <c r="BO11" s="675">
        <v>2.6</v>
      </c>
      <c r="BP11" s="675"/>
      <c r="BQ11" s="675"/>
      <c r="BR11" s="675"/>
      <c r="BS11" s="648">
        <v>90725</v>
      </c>
      <c r="BT11" s="643"/>
      <c r="BU11" s="643"/>
      <c r="BV11" s="643"/>
      <c r="BW11" s="643"/>
      <c r="BX11" s="643"/>
      <c r="BY11" s="643"/>
      <c r="BZ11" s="643"/>
      <c r="CA11" s="643"/>
      <c r="CB11" s="689"/>
      <c r="CD11" s="681" t="s">
        <v>251</v>
      </c>
      <c r="CE11" s="682"/>
      <c r="CF11" s="682"/>
      <c r="CG11" s="682"/>
      <c r="CH11" s="682"/>
      <c r="CI11" s="682"/>
      <c r="CJ11" s="682"/>
      <c r="CK11" s="682"/>
      <c r="CL11" s="682"/>
      <c r="CM11" s="682"/>
      <c r="CN11" s="682"/>
      <c r="CO11" s="682"/>
      <c r="CP11" s="682"/>
      <c r="CQ11" s="683"/>
      <c r="CR11" s="642">
        <v>1963255</v>
      </c>
      <c r="CS11" s="643"/>
      <c r="CT11" s="643"/>
      <c r="CU11" s="643"/>
      <c r="CV11" s="643"/>
      <c r="CW11" s="643"/>
      <c r="CX11" s="643"/>
      <c r="CY11" s="644"/>
      <c r="CZ11" s="675">
        <v>3.4</v>
      </c>
      <c r="DA11" s="675"/>
      <c r="DB11" s="675"/>
      <c r="DC11" s="675"/>
      <c r="DD11" s="648">
        <v>694061</v>
      </c>
      <c r="DE11" s="643"/>
      <c r="DF11" s="643"/>
      <c r="DG11" s="643"/>
      <c r="DH11" s="643"/>
      <c r="DI11" s="643"/>
      <c r="DJ11" s="643"/>
      <c r="DK11" s="643"/>
      <c r="DL11" s="643"/>
      <c r="DM11" s="643"/>
      <c r="DN11" s="643"/>
      <c r="DO11" s="643"/>
      <c r="DP11" s="644"/>
      <c r="DQ11" s="648">
        <v>1151455</v>
      </c>
      <c r="DR11" s="643"/>
      <c r="DS11" s="643"/>
      <c r="DT11" s="643"/>
      <c r="DU11" s="643"/>
      <c r="DV11" s="643"/>
      <c r="DW11" s="643"/>
      <c r="DX11" s="643"/>
      <c r="DY11" s="643"/>
      <c r="DZ11" s="643"/>
      <c r="EA11" s="643"/>
      <c r="EB11" s="643"/>
      <c r="EC11" s="689"/>
    </row>
    <row r="12" spans="2:143" ht="11.25" customHeight="1">
      <c r="B12" s="639" t="s">
        <v>252</v>
      </c>
      <c r="C12" s="640"/>
      <c r="D12" s="640"/>
      <c r="E12" s="640"/>
      <c r="F12" s="640"/>
      <c r="G12" s="640"/>
      <c r="H12" s="640"/>
      <c r="I12" s="640"/>
      <c r="J12" s="640"/>
      <c r="K12" s="640"/>
      <c r="L12" s="640"/>
      <c r="M12" s="640"/>
      <c r="N12" s="640"/>
      <c r="O12" s="640"/>
      <c r="P12" s="640"/>
      <c r="Q12" s="641"/>
      <c r="R12" s="642">
        <v>18742</v>
      </c>
      <c r="S12" s="643"/>
      <c r="T12" s="643"/>
      <c r="U12" s="643"/>
      <c r="V12" s="643"/>
      <c r="W12" s="643"/>
      <c r="X12" s="643"/>
      <c r="Y12" s="644"/>
      <c r="Z12" s="675">
        <v>0</v>
      </c>
      <c r="AA12" s="675"/>
      <c r="AB12" s="675"/>
      <c r="AC12" s="675"/>
      <c r="AD12" s="676">
        <v>18742</v>
      </c>
      <c r="AE12" s="676"/>
      <c r="AF12" s="676"/>
      <c r="AG12" s="676"/>
      <c r="AH12" s="676"/>
      <c r="AI12" s="676"/>
      <c r="AJ12" s="676"/>
      <c r="AK12" s="676"/>
      <c r="AL12" s="645">
        <v>0.1</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8949526</v>
      </c>
      <c r="BH12" s="643"/>
      <c r="BI12" s="643"/>
      <c r="BJ12" s="643"/>
      <c r="BK12" s="643"/>
      <c r="BL12" s="643"/>
      <c r="BM12" s="643"/>
      <c r="BN12" s="644"/>
      <c r="BO12" s="675">
        <v>58.7</v>
      </c>
      <c r="BP12" s="675"/>
      <c r="BQ12" s="675"/>
      <c r="BR12" s="675"/>
      <c r="BS12" s="648" t="s">
        <v>244</v>
      </c>
      <c r="BT12" s="643"/>
      <c r="BU12" s="643"/>
      <c r="BV12" s="643"/>
      <c r="BW12" s="643"/>
      <c r="BX12" s="643"/>
      <c r="BY12" s="643"/>
      <c r="BZ12" s="643"/>
      <c r="CA12" s="643"/>
      <c r="CB12" s="689"/>
      <c r="CD12" s="681" t="s">
        <v>254</v>
      </c>
      <c r="CE12" s="682"/>
      <c r="CF12" s="682"/>
      <c r="CG12" s="682"/>
      <c r="CH12" s="682"/>
      <c r="CI12" s="682"/>
      <c r="CJ12" s="682"/>
      <c r="CK12" s="682"/>
      <c r="CL12" s="682"/>
      <c r="CM12" s="682"/>
      <c r="CN12" s="682"/>
      <c r="CO12" s="682"/>
      <c r="CP12" s="682"/>
      <c r="CQ12" s="683"/>
      <c r="CR12" s="642">
        <v>1969038</v>
      </c>
      <c r="CS12" s="643"/>
      <c r="CT12" s="643"/>
      <c r="CU12" s="643"/>
      <c r="CV12" s="643"/>
      <c r="CW12" s="643"/>
      <c r="CX12" s="643"/>
      <c r="CY12" s="644"/>
      <c r="CZ12" s="675">
        <v>3.4</v>
      </c>
      <c r="DA12" s="675"/>
      <c r="DB12" s="675"/>
      <c r="DC12" s="675"/>
      <c r="DD12" s="648">
        <v>91724</v>
      </c>
      <c r="DE12" s="643"/>
      <c r="DF12" s="643"/>
      <c r="DG12" s="643"/>
      <c r="DH12" s="643"/>
      <c r="DI12" s="643"/>
      <c r="DJ12" s="643"/>
      <c r="DK12" s="643"/>
      <c r="DL12" s="643"/>
      <c r="DM12" s="643"/>
      <c r="DN12" s="643"/>
      <c r="DO12" s="643"/>
      <c r="DP12" s="644"/>
      <c r="DQ12" s="648">
        <v>1240665</v>
      </c>
      <c r="DR12" s="643"/>
      <c r="DS12" s="643"/>
      <c r="DT12" s="643"/>
      <c r="DU12" s="643"/>
      <c r="DV12" s="643"/>
      <c r="DW12" s="643"/>
      <c r="DX12" s="643"/>
      <c r="DY12" s="643"/>
      <c r="DZ12" s="643"/>
      <c r="EA12" s="643"/>
      <c r="EB12" s="643"/>
      <c r="EC12" s="689"/>
    </row>
    <row r="13" spans="2:143" ht="11.25" customHeight="1">
      <c r="B13" s="639" t="s">
        <v>255</v>
      </c>
      <c r="C13" s="640"/>
      <c r="D13" s="640"/>
      <c r="E13" s="640"/>
      <c r="F13" s="640"/>
      <c r="G13" s="640"/>
      <c r="H13" s="640"/>
      <c r="I13" s="640"/>
      <c r="J13" s="640"/>
      <c r="K13" s="640"/>
      <c r="L13" s="640"/>
      <c r="M13" s="640"/>
      <c r="N13" s="640"/>
      <c r="O13" s="640"/>
      <c r="P13" s="640"/>
      <c r="Q13" s="641"/>
      <c r="R13" s="642" t="s">
        <v>244</v>
      </c>
      <c r="S13" s="643"/>
      <c r="T13" s="643"/>
      <c r="U13" s="643"/>
      <c r="V13" s="643"/>
      <c r="W13" s="643"/>
      <c r="X13" s="643"/>
      <c r="Y13" s="644"/>
      <c r="Z13" s="675" t="s">
        <v>244</v>
      </c>
      <c r="AA13" s="675"/>
      <c r="AB13" s="675"/>
      <c r="AC13" s="675"/>
      <c r="AD13" s="676" t="s">
        <v>244</v>
      </c>
      <c r="AE13" s="676"/>
      <c r="AF13" s="676"/>
      <c r="AG13" s="676"/>
      <c r="AH13" s="676"/>
      <c r="AI13" s="676"/>
      <c r="AJ13" s="676"/>
      <c r="AK13" s="676"/>
      <c r="AL13" s="645" t="s">
        <v>240</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8930615</v>
      </c>
      <c r="BH13" s="643"/>
      <c r="BI13" s="643"/>
      <c r="BJ13" s="643"/>
      <c r="BK13" s="643"/>
      <c r="BL13" s="643"/>
      <c r="BM13" s="643"/>
      <c r="BN13" s="644"/>
      <c r="BO13" s="675">
        <v>58.6</v>
      </c>
      <c r="BP13" s="675"/>
      <c r="BQ13" s="675"/>
      <c r="BR13" s="675"/>
      <c r="BS13" s="648" t="s">
        <v>244</v>
      </c>
      <c r="BT13" s="643"/>
      <c r="BU13" s="643"/>
      <c r="BV13" s="643"/>
      <c r="BW13" s="643"/>
      <c r="BX13" s="643"/>
      <c r="BY13" s="643"/>
      <c r="BZ13" s="643"/>
      <c r="CA13" s="643"/>
      <c r="CB13" s="689"/>
      <c r="CD13" s="681" t="s">
        <v>257</v>
      </c>
      <c r="CE13" s="682"/>
      <c r="CF13" s="682"/>
      <c r="CG13" s="682"/>
      <c r="CH13" s="682"/>
      <c r="CI13" s="682"/>
      <c r="CJ13" s="682"/>
      <c r="CK13" s="682"/>
      <c r="CL13" s="682"/>
      <c r="CM13" s="682"/>
      <c r="CN13" s="682"/>
      <c r="CO13" s="682"/>
      <c r="CP13" s="682"/>
      <c r="CQ13" s="683"/>
      <c r="CR13" s="642">
        <v>5716114</v>
      </c>
      <c r="CS13" s="643"/>
      <c r="CT13" s="643"/>
      <c r="CU13" s="643"/>
      <c r="CV13" s="643"/>
      <c r="CW13" s="643"/>
      <c r="CX13" s="643"/>
      <c r="CY13" s="644"/>
      <c r="CZ13" s="675">
        <v>9.9</v>
      </c>
      <c r="DA13" s="675"/>
      <c r="DB13" s="675"/>
      <c r="DC13" s="675"/>
      <c r="DD13" s="648">
        <v>1843177</v>
      </c>
      <c r="DE13" s="643"/>
      <c r="DF13" s="643"/>
      <c r="DG13" s="643"/>
      <c r="DH13" s="643"/>
      <c r="DI13" s="643"/>
      <c r="DJ13" s="643"/>
      <c r="DK13" s="643"/>
      <c r="DL13" s="643"/>
      <c r="DM13" s="643"/>
      <c r="DN13" s="643"/>
      <c r="DO13" s="643"/>
      <c r="DP13" s="644"/>
      <c r="DQ13" s="648">
        <v>4393055</v>
      </c>
      <c r="DR13" s="643"/>
      <c r="DS13" s="643"/>
      <c r="DT13" s="643"/>
      <c r="DU13" s="643"/>
      <c r="DV13" s="643"/>
      <c r="DW13" s="643"/>
      <c r="DX13" s="643"/>
      <c r="DY13" s="643"/>
      <c r="DZ13" s="643"/>
      <c r="EA13" s="643"/>
      <c r="EB13" s="643"/>
      <c r="EC13" s="689"/>
    </row>
    <row r="14" spans="2:143" ht="11.25" customHeight="1">
      <c r="B14" s="639" t="s">
        <v>258</v>
      </c>
      <c r="C14" s="640"/>
      <c r="D14" s="640"/>
      <c r="E14" s="640"/>
      <c r="F14" s="640"/>
      <c r="G14" s="640"/>
      <c r="H14" s="640"/>
      <c r="I14" s="640"/>
      <c r="J14" s="640"/>
      <c r="K14" s="640"/>
      <c r="L14" s="640"/>
      <c r="M14" s="640"/>
      <c r="N14" s="640"/>
      <c r="O14" s="640"/>
      <c r="P14" s="640"/>
      <c r="Q14" s="641"/>
      <c r="R14" s="642" t="s">
        <v>244</v>
      </c>
      <c r="S14" s="643"/>
      <c r="T14" s="643"/>
      <c r="U14" s="643"/>
      <c r="V14" s="643"/>
      <c r="W14" s="643"/>
      <c r="X14" s="643"/>
      <c r="Y14" s="644"/>
      <c r="Z14" s="675" t="s">
        <v>244</v>
      </c>
      <c r="AA14" s="675"/>
      <c r="AB14" s="675"/>
      <c r="AC14" s="675"/>
      <c r="AD14" s="676" t="s">
        <v>240</v>
      </c>
      <c r="AE14" s="676"/>
      <c r="AF14" s="676"/>
      <c r="AG14" s="676"/>
      <c r="AH14" s="676"/>
      <c r="AI14" s="676"/>
      <c r="AJ14" s="676"/>
      <c r="AK14" s="676"/>
      <c r="AL14" s="645" t="s">
        <v>244</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277539</v>
      </c>
      <c r="BH14" s="643"/>
      <c r="BI14" s="643"/>
      <c r="BJ14" s="643"/>
      <c r="BK14" s="643"/>
      <c r="BL14" s="643"/>
      <c r="BM14" s="643"/>
      <c r="BN14" s="644"/>
      <c r="BO14" s="675">
        <v>1.8</v>
      </c>
      <c r="BP14" s="675"/>
      <c r="BQ14" s="675"/>
      <c r="BR14" s="675"/>
      <c r="BS14" s="648" t="s">
        <v>244</v>
      </c>
      <c r="BT14" s="643"/>
      <c r="BU14" s="643"/>
      <c r="BV14" s="643"/>
      <c r="BW14" s="643"/>
      <c r="BX14" s="643"/>
      <c r="BY14" s="643"/>
      <c r="BZ14" s="643"/>
      <c r="CA14" s="643"/>
      <c r="CB14" s="689"/>
      <c r="CD14" s="681" t="s">
        <v>260</v>
      </c>
      <c r="CE14" s="682"/>
      <c r="CF14" s="682"/>
      <c r="CG14" s="682"/>
      <c r="CH14" s="682"/>
      <c r="CI14" s="682"/>
      <c r="CJ14" s="682"/>
      <c r="CK14" s="682"/>
      <c r="CL14" s="682"/>
      <c r="CM14" s="682"/>
      <c r="CN14" s="682"/>
      <c r="CO14" s="682"/>
      <c r="CP14" s="682"/>
      <c r="CQ14" s="683"/>
      <c r="CR14" s="642">
        <v>3072825</v>
      </c>
      <c r="CS14" s="643"/>
      <c r="CT14" s="643"/>
      <c r="CU14" s="643"/>
      <c r="CV14" s="643"/>
      <c r="CW14" s="643"/>
      <c r="CX14" s="643"/>
      <c r="CY14" s="644"/>
      <c r="CZ14" s="675">
        <v>5.3</v>
      </c>
      <c r="DA14" s="675"/>
      <c r="DB14" s="675"/>
      <c r="DC14" s="675"/>
      <c r="DD14" s="648">
        <v>1594810</v>
      </c>
      <c r="DE14" s="643"/>
      <c r="DF14" s="643"/>
      <c r="DG14" s="643"/>
      <c r="DH14" s="643"/>
      <c r="DI14" s="643"/>
      <c r="DJ14" s="643"/>
      <c r="DK14" s="643"/>
      <c r="DL14" s="643"/>
      <c r="DM14" s="643"/>
      <c r="DN14" s="643"/>
      <c r="DO14" s="643"/>
      <c r="DP14" s="644"/>
      <c r="DQ14" s="648">
        <v>1412119</v>
      </c>
      <c r="DR14" s="643"/>
      <c r="DS14" s="643"/>
      <c r="DT14" s="643"/>
      <c r="DU14" s="643"/>
      <c r="DV14" s="643"/>
      <c r="DW14" s="643"/>
      <c r="DX14" s="643"/>
      <c r="DY14" s="643"/>
      <c r="DZ14" s="643"/>
      <c r="EA14" s="643"/>
      <c r="EB14" s="643"/>
      <c r="EC14" s="689"/>
    </row>
    <row r="15" spans="2:143" ht="11.25" customHeight="1">
      <c r="B15" s="639" t="s">
        <v>261</v>
      </c>
      <c r="C15" s="640"/>
      <c r="D15" s="640"/>
      <c r="E15" s="640"/>
      <c r="F15" s="640"/>
      <c r="G15" s="640"/>
      <c r="H15" s="640"/>
      <c r="I15" s="640"/>
      <c r="J15" s="640"/>
      <c r="K15" s="640"/>
      <c r="L15" s="640"/>
      <c r="M15" s="640"/>
      <c r="N15" s="640"/>
      <c r="O15" s="640"/>
      <c r="P15" s="640"/>
      <c r="Q15" s="641"/>
      <c r="R15" s="642" t="s">
        <v>244</v>
      </c>
      <c r="S15" s="643"/>
      <c r="T15" s="643"/>
      <c r="U15" s="643"/>
      <c r="V15" s="643"/>
      <c r="W15" s="643"/>
      <c r="X15" s="643"/>
      <c r="Y15" s="644"/>
      <c r="Z15" s="675" t="s">
        <v>244</v>
      </c>
      <c r="AA15" s="675"/>
      <c r="AB15" s="675"/>
      <c r="AC15" s="675"/>
      <c r="AD15" s="676" t="s">
        <v>244</v>
      </c>
      <c r="AE15" s="676"/>
      <c r="AF15" s="676"/>
      <c r="AG15" s="676"/>
      <c r="AH15" s="676"/>
      <c r="AI15" s="676"/>
      <c r="AJ15" s="676"/>
      <c r="AK15" s="676"/>
      <c r="AL15" s="645" t="s">
        <v>244</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509870</v>
      </c>
      <c r="BH15" s="643"/>
      <c r="BI15" s="643"/>
      <c r="BJ15" s="643"/>
      <c r="BK15" s="643"/>
      <c r="BL15" s="643"/>
      <c r="BM15" s="643"/>
      <c r="BN15" s="644"/>
      <c r="BO15" s="675">
        <v>3.3</v>
      </c>
      <c r="BP15" s="675"/>
      <c r="BQ15" s="675"/>
      <c r="BR15" s="675"/>
      <c r="BS15" s="648" t="s">
        <v>244</v>
      </c>
      <c r="BT15" s="643"/>
      <c r="BU15" s="643"/>
      <c r="BV15" s="643"/>
      <c r="BW15" s="643"/>
      <c r="BX15" s="643"/>
      <c r="BY15" s="643"/>
      <c r="BZ15" s="643"/>
      <c r="CA15" s="643"/>
      <c r="CB15" s="689"/>
      <c r="CD15" s="681" t="s">
        <v>263</v>
      </c>
      <c r="CE15" s="682"/>
      <c r="CF15" s="682"/>
      <c r="CG15" s="682"/>
      <c r="CH15" s="682"/>
      <c r="CI15" s="682"/>
      <c r="CJ15" s="682"/>
      <c r="CK15" s="682"/>
      <c r="CL15" s="682"/>
      <c r="CM15" s="682"/>
      <c r="CN15" s="682"/>
      <c r="CO15" s="682"/>
      <c r="CP15" s="682"/>
      <c r="CQ15" s="683"/>
      <c r="CR15" s="642">
        <v>4931783</v>
      </c>
      <c r="CS15" s="643"/>
      <c r="CT15" s="643"/>
      <c r="CU15" s="643"/>
      <c r="CV15" s="643"/>
      <c r="CW15" s="643"/>
      <c r="CX15" s="643"/>
      <c r="CY15" s="644"/>
      <c r="CZ15" s="675">
        <v>8.6</v>
      </c>
      <c r="DA15" s="675"/>
      <c r="DB15" s="675"/>
      <c r="DC15" s="675"/>
      <c r="DD15" s="648">
        <v>1169408</v>
      </c>
      <c r="DE15" s="643"/>
      <c r="DF15" s="643"/>
      <c r="DG15" s="643"/>
      <c r="DH15" s="643"/>
      <c r="DI15" s="643"/>
      <c r="DJ15" s="643"/>
      <c r="DK15" s="643"/>
      <c r="DL15" s="643"/>
      <c r="DM15" s="643"/>
      <c r="DN15" s="643"/>
      <c r="DO15" s="643"/>
      <c r="DP15" s="644"/>
      <c r="DQ15" s="648">
        <v>3329294</v>
      </c>
      <c r="DR15" s="643"/>
      <c r="DS15" s="643"/>
      <c r="DT15" s="643"/>
      <c r="DU15" s="643"/>
      <c r="DV15" s="643"/>
      <c r="DW15" s="643"/>
      <c r="DX15" s="643"/>
      <c r="DY15" s="643"/>
      <c r="DZ15" s="643"/>
      <c r="EA15" s="643"/>
      <c r="EB15" s="643"/>
      <c r="EC15" s="689"/>
    </row>
    <row r="16" spans="2:143" ht="11.25" customHeight="1">
      <c r="B16" s="639" t="s">
        <v>264</v>
      </c>
      <c r="C16" s="640"/>
      <c r="D16" s="640"/>
      <c r="E16" s="640"/>
      <c r="F16" s="640"/>
      <c r="G16" s="640"/>
      <c r="H16" s="640"/>
      <c r="I16" s="640"/>
      <c r="J16" s="640"/>
      <c r="K16" s="640"/>
      <c r="L16" s="640"/>
      <c r="M16" s="640"/>
      <c r="N16" s="640"/>
      <c r="O16" s="640"/>
      <c r="P16" s="640"/>
      <c r="Q16" s="641"/>
      <c r="R16" s="642">
        <v>23216</v>
      </c>
      <c r="S16" s="643"/>
      <c r="T16" s="643"/>
      <c r="U16" s="643"/>
      <c r="V16" s="643"/>
      <c r="W16" s="643"/>
      <c r="X16" s="643"/>
      <c r="Y16" s="644"/>
      <c r="Z16" s="675">
        <v>0</v>
      </c>
      <c r="AA16" s="675"/>
      <c r="AB16" s="675"/>
      <c r="AC16" s="675"/>
      <c r="AD16" s="676">
        <v>23216</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v>21970</v>
      </c>
      <c r="BH16" s="643"/>
      <c r="BI16" s="643"/>
      <c r="BJ16" s="643"/>
      <c r="BK16" s="643"/>
      <c r="BL16" s="643"/>
      <c r="BM16" s="643"/>
      <c r="BN16" s="644"/>
      <c r="BO16" s="675">
        <v>0.1</v>
      </c>
      <c r="BP16" s="675"/>
      <c r="BQ16" s="675"/>
      <c r="BR16" s="675"/>
      <c r="BS16" s="648" t="s">
        <v>244</v>
      </c>
      <c r="BT16" s="643"/>
      <c r="BU16" s="643"/>
      <c r="BV16" s="643"/>
      <c r="BW16" s="643"/>
      <c r="BX16" s="643"/>
      <c r="BY16" s="643"/>
      <c r="BZ16" s="643"/>
      <c r="CA16" s="643"/>
      <c r="CB16" s="689"/>
      <c r="CD16" s="681" t="s">
        <v>266</v>
      </c>
      <c r="CE16" s="682"/>
      <c r="CF16" s="682"/>
      <c r="CG16" s="682"/>
      <c r="CH16" s="682"/>
      <c r="CI16" s="682"/>
      <c r="CJ16" s="682"/>
      <c r="CK16" s="682"/>
      <c r="CL16" s="682"/>
      <c r="CM16" s="682"/>
      <c r="CN16" s="682"/>
      <c r="CO16" s="682"/>
      <c r="CP16" s="682"/>
      <c r="CQ16" s="683"/>
      <c r="CR16" s="642">
        <v>21351</v>
      </c>
      <c r="CS16" s="643"/>
      <c r="CT16" s="643"/>
      <c r="CU16" s="643"/>
      <c r="CV16" s="643"/>
      <c r="CW16" s="643"/>
      <c r="CX16" s="643"/>
      <c r="CY16" s="644"/>
      <c r="CZ16" s="675">
        <v>0</v>
      </c>
      <c r="DA16" s="675"/>
      <c r="DB16" s="675"/>
      <c r="DC16" s="675"/>
      <c r="DD16" s="648" t="s">
        <v>244</v>
      </c>
      <c r="DE16" s="643"/>
      <c r="DF16" s="643"/>
      <c r="DG16" s="643"/>
      <c r="DH16" s="643"/>
      <c r="DI16" s="643"/>
      <c r="DJ16" s="643"/>
      <c r="DK16" s="643"/>
      <c r="DL16" s="643"/>
      <c r="DM16" s="643"/>
      <c r="DN16" s="643"/>
      <c r="DO16" s="643"/>
      <c r="DP16" s="644"/>
      <c r="DQ16" s="648">
        <v>4751</v>
      </c>
      <c r="DR16" s="643"/>
      <c r="DS16" s="643"/>
      <c r="DT16" s="643"/>
      <c r="DU16" s="643"/>
      <c r="DV16" s="643"/>
      <c r="DW16" s="643"/>
      <c r="DX16" s="643"/>
      <c r="DY16" s="643"/>
      <c r="DZ16" s="643"/>
      <c r="EA16" s="643"/>
      <c r="EB16" s="643"/>
      <c r="EC16" s="689"/>
    </row>
    <row r="17" spans="2:133" ht="11.25" customHeight="1">
      <c r="B17" s="639" t="s">
        <v>267</v>
      </c>
      <c r="C17" s="640"/>
      <c r="D17" s="640"/>
      <c r="E17" s="640"/>
      <c r="F17" s="640"/>
      <c r="G17" s="640"/>
      <c r="H17" s="640"/>
      <c r="I17" s="640"/>
      <c r="J17" s="640"/>
      <c r="K17" s="640"/>
      <c r="L17" s="640"/>
      <c r="M17" s="640"/>
      <c r="N17" s="640"/>
      <c r="O17" s="640"/>
      <c r="P17" s="640"/>
      <c r="Q17" s="641"/>
      <c r="R17" s="642">
        <v>82211</v>
      </c>
      <c r="S17" s="643"/>
      <c r="T17" s="643"/>
      <c r="U17" s="643"/>
      <c r="V17" s="643"/>
      <c r="W17" s="643"/>
      <c r="X17" s="643"/>
      <c r="Y17" s="644"/>
      <c r="Z17" s="675">
        <v>0.1</v>
      </c>
      <c r="AA17" s="675"/>
      <c r="AB17" s="675"/>
      <c r="AC17" s="675"/>
      <c r="AD17" s="676">
        <v>82211</v>
      </c>
      <c r="AE17" s="676"/>
      <c r="AF17" s="676"/>
      <c r="AG17" s="676"/>
      <c r="AH17" s="676"/>
      <c r="AI17" s="676"/>
      <c r="AJ17" s="676"/>
      <c r="AK17" s="676"/>
      <c r="AL17" s="645">
        <v>0.4</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244</v>
      </c>
      <c r="BH17" s="643"/>
      <c r="BI17" s="643"/>
      <c r="BJ17" s="643"/>
      <c r="BK17" s="643"/>
      <c r="BL17" s="643"/>
      <c r="BM17" s="643"/>
      <c r="BN17" s="644"/>
      <c r="BO17" s="675" t="s">
        <v>240</v>
      </c>
      <c r="BP17" s="675"/>
      <c r="BQ17" s="675"/>
      <c r="BR17" s="675"/>
      <c r="BS17" s="648" t="s">
        <v>244</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4452005</v>
      </c>
      <c r="CS17" s="643"/>
      <c r="CT17" s="643"/>
      <c r="CU17" s="643"/>
      <c r="CV17" s="643"/>
      <c r="CW17" s="643"/>
      <c r="CX17" s="643"/>
      <c r="CY17" s="644"/>
      <c r="CZ17" s="675">
        <v>7.7</v>
      </c>
      <c r="DA17" s="675"/>
      <c r="DB17" s="675"/>
      <c r="DC17" s="675"/>
      <c r="DD17" s="648" t="s">
        <v>240</v>
      </c>
      <c r="DE17" s="643"/>
      <c r="DF17" s="643"/>
      <c r="DG17" s="643"/>
      <c r="DH17" s="643"/>
      <c r="DI17" s="643"/>
      <c r="DJ17" s="643"/>
      <c r="DK17" s="643"/>
      <c r="DL17" s="643"/>
      <c r="DM17" s="643"/>
      <c r="DN17" s="643"/>
      <c r="DO17" s="643"/>
      <c r="DP17" s="644"/>
      <c r="DQ17" s="648">
        <v>4359217</v>
      </c>
      <c r="DR17" s="643"/>
      <c r="DS17" s="643"/>
      <c r="DT17" s="643"/>
      <c r="DU17" s="643"/>
      <c r="DV17" s="643"/>
      <c r="DW17" s="643"/>
      <c r="DX17" s="643"/>
      <c r="DY17" s="643"/>
      <c r="DZ17" s="643"/>
      <c r="EA17" s="643"/>
      <c r="EB17" s="643"/>
      <c r="EC17" s="689"/>
    </row>
    <row r="18" spans="2:133" ht="11.25" customHeight="1">
      <c r="B18" s="639" t="s">
        <v>270</v>
      </c>
      <c r="C18" s="640"/>
      <c r="D18" s="640"/>
      <c r="E18" s="640"/>
      <c r="F18" s="640"/>
      <c r="G18" s="640"/>
      <c r="H18" s="640"/>
      <c r="I18" s="640"/>
      <c r="J18" s="640"/>
      <c r="K18" s="640"/>
      <c r="L18" s="640"/>
      <c r="M18" s="640"/>
      <c r="N18" s="640"/>
      <c r="O18" s="640"/>
      <c r="P18" s="640"/>
      <c r="Q18" s="641"/>
      <c r="R18" s="642">
        <v>79169</v>
      </c>
      <c r="S18" s="643"/>
      <c r="T18" s="643"/>
      <c r="U18" s="643"/>
      <c r="V18" s="643"/>
      <c r="W18" s="643"/>
      <c r="X18" s="643"/>
      <c r="Y18" s="644"/>
      <c r="Z18" s="675">
        <v>0.1</v>
      </c>
      <c r="AA18" s="675"/>
      <c r="AB18" s="675"/>
      <c r="AC18" s="675"/>
      <c r="AD18" s="676">
        <v>79169</v>
      </c>
      <c r="AE18" s="676"/>
      <c r="AF18" s="676"/>
      <c r="AG18" s="676"/>
      <c r="AH18" s="676"/>
      <c r="AI18" s="676"/>
      <c r="AJ18" s="676"/>
      <c r="AK18" s="676"/>
      <c r="AL18" s="645">
        <v>0.3</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v>373366</v>
      </c>
      <c r="BH18" s="643"/>
      <c r="BI18" s="643"/>
      <c r="BJ18" s="643"/>
      <c r="BK18" s="643"/>
      <c r="BL18" s="643"/>
      <c r="BM18" s="643"/>
      <c r="BN18" s="644"/>
      <c r="BO18" s="675">
        <v>2.4</v>
      </c>
      <c r="BP18" s="675"/>
      <c r="BQ18" s="675"/>
      <c r="BR18" s="675"/>
      <c r="BS18" s="648" t="s">
        <v>244</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244</v>
      </c>
      <c r="CS18" s="643"/>
      <c r="CT18" s="643"/>
      <c r="CU18" s="643"/>
      <c r="CV18" s="643"/>
      <c r="CW18" s="643"/>
      <c r="CX18" s="643"/>
      <c r="CY18" s="644"/>
      <c r="CZ18" s="675" t="s">
        <v>244</v>
      </c>
      <c r="DA18" s="675"/>
      <c r="DB18" s="675"/>
      <c r="DC18" s="675"/>
      <c r="DD18" s="648" t="s">
        <v>240</v>
      </c>
      <c r="DE18" s="643"/>
      <c r="DF18" s="643"/>
      <c r="DG18" s="643"/>
      <c r="DH18" s="643"/>
      <c r="DI18" s="643"/>
      <c r="DJ18" s="643"/>
      <c r="DK18" s="643"/>
      <c r="DL18" s="643"/>
      <c r="DM18" s="643"/>
      <c r="DN18" s="643"/>
      <c r="DO18" s="643"/>
      <c r="DP18" s="644"/>
      <c r="DQ18" s="648" t="s">
        <v>244</v>
      </c>
      <c r="DR18" s="643"/>
      <c r="DS18" s="643"/>
      <c r="DT18" s="643"/>
      <c r="DU18" s="643"/>
      <c r="DV18" s="643"/>
      <c r="DW18" s="643"/>
      <c r="DX18" s="643"/>
      <c r="DY18" s="643"/>
      <c r="DZ18" s="643"/>
      <c r="EA18" s="643"/>
      <c r="EB18" s="643"/>
      <c r="EC18" s="689"/>
    </row>
    <row r="19" spans="2:133" ht="11.25" customHeight="1">
      <c r="B19" s="639" t="s">
        <v>273</v>
      </c>
      <c r="C19" s="640"/>
      <c r="D19" s="640"/>
      <c r="E19" s="640"/>
      <c r="F19" s="640"/>
      <c r="G19" s="640"/>
      <c r="H19" s="640"/>
      <c r="I19" s="640"/>
      <c r="J19" s="640"/>
      <c r="K19" s="640"/>
      <c r="L19" s="640"/>
      <c r="M19" s="640"/>
      <c r="N19" s="640"/>
      <c r="O19" s="640"/>
      <c r="P19" s="640"/>
      <c r="Q19" s="641"/>
      <c r="R19" s="642">
        <v>61098</v>
      </c>
      <c r="S19" s="643"/>
      <c r="T19" s="643"/>
      <c r="U19" s="643"/>
      <c r="V19" s="643"/>
      <c r="W19" s="643"/>
      <c r="X19" s="643"/>
      <c r="Y19" s="644"/>
      <c r="Z19" s="675">
        <v>0.1</v>
      </c>
      <c r="AA19" s="675"/>
      <c r="AB19" s="675"/>
      <c r="AC19" s="675"/>
      <c r="AD19" s="676">
        <v>61098</v>
      </c>
      <c r="AE19" s="676"/>
      <c r="AF19" s="676"/>
      <c r="AG19" s="676"/>
      <c r="AH19" s="676"/>
      <c r="AI19" s="676"/>
      <c r="AJ19" s="676"/>
      <c r="AK19" s="676"/>
      <c r="AL19" s="645">
        <v>0.3</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557568</v>
      </c>
      <c r="BH19" s="643"/>
      <c r="BI19" s="643"/>
      <c r="BJ19" s="643"/>
      <c r="BK19" s="643"/>
      <c r="BL19" s="643"/>
      <c r="BM19" s="643"/>
      <c r="BN19" s="644"/>
      <c r="BO19" s="675">
        <v>3.7</v>
      </c>
      <c r="BP19" s="675"/>
      <c r="BQ19" s="675"/>
      <c r="BR19" s="675"/>
      <c r="BS19" s="648" t="s">
        <v>182</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240</v>
      </c>
      <c r="CS19" s="643"/>
      <c r="CT19" s="643"/>
      <c r="CU19" s="643"/>
      <c r="CV19" s="643"/>
      <c r="CW19" s="643"/>
      <c r="CX19" s="643"/>
      <c r="CY19" s="644"/>
      <c r="CZ19" s="675" t="s">
        <v>244</v>
      </c>
      <c r="DA19" s="675"/>
      <c r="DB19" s="675"/>
      <c r="DC19" s="675"/>
      <c r="DD19" s="648" t="s">
        <v>244</v>
      </c>
      <c r="DE19" s="643"/>
      <c r="DF19" s="643"/>
      <c r="DG19" s="643"/>
      <c r="DH19" s="643"/>
      <c r="DI19" s="643"/>
      <c r="DJ19" s="643"/>
      <c r="DK19" s="643"/>
      <c r="DL19" s="643"/>
      <c r="DM19" s="643"/>
      <c r="DN19" s="643"/>
      <c r="DO19" s="643"/>
      <c r="DP19" s="644"/>
      <c r="DQ19" s="648" t="s">
        <v>244</v>
      </c>
      <c r="DR19" s="643"/>
      <c r="DS19" s="643"/>
      <c r="DT19" s="643"/>
      <c r="DU19" s="643"/>
      <c r="DV19" s="643"/>
      <c r="DW19" s="643"/>
      <c r="DX19" s="643"/>
      <c r="DY19" s="643"/>
      <c r="DZ19" s="643"/>
      <c r="EA19" s="643"/>
      <c r="EB19" s="643"/>
      <c r="EC19" s="689"/>
    </row>
    <row r="20" spans="2:133" ht="11.25" customHeight="1">
      <c r="B20" s="639" t="s">
        <v>276</v>
      </c>
      <c r="C20" s="640"/>
      <c r="D20" s="640"/>
      <c r="E20" s="640"/>
      <c r="F20" s="640"/>
      <c r="G20" s="640"/>
      <c r="H20" s="640"/>
      <c r="I20" s="640"/>
      <c r="J20" s="640"/>
      <c r="K20" s="640"/>
      <c r="L20" s="640"/>
      <c r="M20" s="640"/>
      <c r="N20" s="640"/>
      <c r="O20" s="640"/>
      <c r="P20" s="640"/>
      <c r="Q20" s="641"/>
      <c r="R20" s="642">
        <v>11144</v>
      </c>
      <c r="S20" s="643"/>
      <c r="T20" s="643"/>
      <c r="U20" s="643"/>
      <c r="V20" s="643"/>
      <c r="W20" s="643"/>
      <c r="X20" s="643"/>
      <c r="Y20" s="644"/>
      <c r="Z20" s="675">
        <v>0</v>
      </c>
      <c r="AA20" s="675"/>
      <c r="AB20" s="675"/>
      <c r="AC20" s="675"/>
      <c r="AD20" s="676">
        <v>11144</v>
      </c>
      <c r="AE20" s="676"/>
      <c r="AF20" s="676"/>
      <c r="AG20" s="676"/>
      <c r="AH20" s="676"/>
      <c r="AI20" s="676"/>
      <c r="AJ20" s="676"/>
      <c r="AK20" s="676"/>
      <c r="AL20" s="645">
        <v>0</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270091</v>
      </c>
      <c r="BH20" s="643"/>
      <c r="BI20" s="643"/>
      <c r="BJ20" s="643"/>
      <c r="BK20" s="643"/>
      <c r="BL20" s="643"/>
      <c r="BM20" s="643"/>
      <c r="BN20" s="644"/>
      <c r="BO20" s="675">
        <v>1.8</v>
      </c>
      <c r="BP20" s="675"/>
      <c r="BQ20" s="675"/>
      <c r="BR20" s="675"/>
      <c r="BS20" s="648" t="s">
        <v>240</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57457830</v>
      </c>
      <c r="CS20" s="643"/>
      <c r="CT20" s="643"/>
      <c r="CU20" s="643"/>
      <c r="CV20" s="643"/>
      <c r="CW20" s="643"/>
      <c r="CX20" s="643"/>
      <c r="CY20" s="644"/>
      <c r="CZ20" s="675">
        <v>100</v>
      </c>
      <c r="DA20" s="675"/>
      <c r="DB20" s="675"/>
      <c r="DC20" s="675"/>
      <c r="DD20" s="648">
        <v>11365300</v>
      </c>
      <c r="DE20" s="643"/>
      <c r="DF20" s="643"/>
      <c r="DG20" s="643"/>
      <c r="DH20" s="643"/>
      <c r="DI20" s="643"/>
      <c r="DJ20" s="643"/>
      <c r="DK20" s="643"/>
      <c r="DL20" s="643"/>
      <c r="DM20" s="643"/>
      <c r="DN20" s="643"/>
      <c r="DO20" s="643"/>
      <c r="DP20" s="644"/>
      <c r="DQ20" s="648">
        <v>29892579</v>
      </c>
      <c r="DR20" s="643"/>
      <c r="DS20" s="643"/>
      <c r="DT20" s="643"/>
      <c r="DU20" s="643"/>
      <c r="DV20" s="643"/>
      <c r="DW20" s="643"/>
      <c r="DX20" s="643"/>
      <c r="DY20" s="643"/>
      <c r="DZ20" s="643"/>
      <c r="EA20" s="643"/>
      <c r="EB20" s="643"/>
      <c r="EC20" s="689"/>
    </row>
    <row r="21" spans="2:133" ht="11.25" customHeight="1">
      <c r="B21" s="639" t="s">
        <v>279</v>
      </c>
      <c r="C21" s="640"/>
      <c r="D21" s="640"/>
      <c r="E21" s="640"/>
      <c r="F21" s="640"/>
      <c r="G21" s="640"/>
      <c r="H21" s="640"/>
      <c r="I21" s="640"/>
      <c r="J21" s="640"/>
      <c r="K21" s="640"/>
      <c r="L21" s="640"/>
      <c r="M21" s="640"/>
      <c r="N21" s="640"/>
      <c r="O21" s="640"/>
      <c r="P21" s="640"/>
      <c r="Q21" s="641"/>
      <c r="R21" s="642">
        <v>6927</v>
      </c>
      <c r="S21" s="643"/>
      <c r="T21" s="643"/>
      <c r="U21" s="643"/>
      <c r="V21" s="643"/>
      <c r="W21" s="643"/>
      <c r="X21" s="643"/>
      <c r="Y21" s="644"/>
      <c r="Z21" s="675">
        <v>0</v>
      </c>
      <c r="AA21" s="675"/>
      <c r="AB21" s="675"/>
      <c r="AC21" s="675"/>
      <c r="AD21" s="676">
        <v>6927</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v>991</v>
      </c>
      <c r="BH21" s="643"/>
      <c r="BI21" s="643"/>
      <c r="BJ21" s="643"/>
      <c r="BK21" s="643"/>
      <c r="BL21" s="643"/>
      <c r="BM21" s="643"/>
      <c r="BN21" s="644"/>
      <c r="BO21" s="675">
        <v>0</v>
      </c>
      <c r="BP21" s="675"/>
      <c r="BQ21" s="675"/>
      <c r="BR21" s="675"/>
      <c r="BS21" s="648" t="s">
        <v>240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281</v>
      </c>
      <c r="C22" s="640"/>
      <c r="D22" s="640"/>
      <c r="E22" s="640"/>
      <c r="F22" s="640"/>
      <c r="G22" s="640"/>
      <c r="H22" s="640"/>
      <c r="I22" s="640"/>
      <c r="J22" s="640"/>
      <c r="K22" s="640"/>
      <c r="L22" s="640"/>
      <c r="M22" s="640"/>
      <c r="N22" s="640"/>
      <c r="O22" s="640"/>
      <c r="P22" s="640"/>
      <c r="Q22" s="641"/>
      <c r="R22" s="642">
        <v>7104045</v>
      </c>
      <c r="S22" s="643"/>
      <c r="T22" s="643"/>
      <c r="U22" s="643"/>
      <c r="V22" s="643"/>
      <c r="W22" s="643"/>
      <c r="X22" s="643"/>
      <c r="Y22" s="644"/>
      <c r="Z22" s="675">
        <v>11.9</v>
      </c>
      <c r="AA22" s="675"/>
      <c r="AB22" s="675"/>
      <c r="AC22" s="675"/>
      <c r="AD22" s="676">
        <v>5975372</v>
      </c>
      <c r="AE22" s="676"/>
      <c r="AF22" s="676"/>
      <c r="AG22" s="676"/>
      <c r="AH22" s="676"/>
      <c r="AI22" s="676"/>
      <c r="AJ22" s="676"/>
      <c r="AK22" s="676"/>
      <c r="AL22" s="645">
        <v>25.9</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240</v>
      </c>
      <c r="BH22" s="643"/>
      <c r="BI22" s="643"/>
      <c r="BJ22" s="643"/>
      <c r="BK22" s="643"/>
      <c r="BL22" s="643"/>
      <c r="BM22" s="643"/>
      <c r="BN22" s="644"/>
      <c r="BO22" s="675" t="s">
        <v>244</v>
      </c>
      <c r="BP22" s="675"/>
      <c r="BQ22" s="675"/>
      <c r="BR22" s="675"/>
      <c r="BS22" s="648" t="s">
        <v>244</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284</v>
      </c>
      <c r="C23" s="640"/>
      <c r="D23" s="640"/>
      <c r="E23" s="640"/>
      <c r="F23" s="640"/>
      <c r="G23" s="640"/>
      <c r="H23" s="640"/>
      <c r="I23" s="640"/>
      <c r="J23" s="640"/>
      <c r="K23" s="640"/>
      <c r="L23" s="640"/>
      <c r="M23" s="640"/>
      <c r="N23" s="640"/>
      <c r="O23" s="640"/>
      <c r="P23" s="640"/>
      <c r="Q23" s="641"/>
      <c r="R23" s="642">
        <v>5975372</v>
      </c>
      <c r="S23" s="643"/>
      <c r="T23" s="643"/>
      <c r="U23" s="643"/>
      <c r="V23" s="643"/>
      <c r="W23" s="643"/>
      <c r="X23" s="643"/>
      <c r="Y23" s="644"/>
      <c r="Z23" s="675">
        <v>10</v>
      </c>
      <c r="AA23" s="675"/>
      <c r="AB23" s="675"/>
      <c r="AC23" s="675"/>
      <c r="AD23" s="676">
        <v>5975372</v>
      </c>
      <c r="AE23" s="676"/>
      <c r="AF23" s="676"/>
      <c r="AG23" s="676"/>
      <c r="AH23" s="676"/>
      <c r="AI23" s="676"/>
      <c r="AJ23" s="676"/>
      <c r="AK23" s="676"/>
      <c r="AL23" s="645">
        <v>25.9</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v>269100</v>
      </c>
      <c r="BH23" s="643"/>
      <c r="BI23" s="643"/>
      <c r="BJ23" s="643"/>
      <c r="BK23" s="643"/>
      <c r="BL23" s="643"/>
      <c r="BM23" s="643"/>
      <c r="BN23" s="644"/>
      <c r="BO23" s="675">
        <v>1.8</v>
      </c>
      <c r="BP23" s="675"/>
      <c r="BQ23" s="675"/>
      <c r="BR23" s="675"/>
      <c r="BS23" s="648" t="s">
        <v>240</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c r="B24" s="639" t="s">
        <v>291</v>
      </c>
      <c r="C24" s="640"/>
      <c r="D24" s="640"/>
      <c r="E24" s="640"/>
      <c r="F24" s="640"/>
      <c r="G24" s="640"/>
      <c r="H24" s="640"/>
      <c r="I24" s="640"/>
      <c r="J24" s="640"/>
      <c r="K24" s="640"/>
      <c r="L24" s="640"/>
      <c r="M24" s="640"/>
      <c r="N24" s="640"/>
      <c r="O24" s="640"/>
      <c r="P24" s="640"/>
      <c r="Q24" s="641"/>
      <c r="R24" s="642">
        <v>1127189</v>
      </c>
      <c r="S24" s="643"/>
      <c r="T24" s="643"/>
      <c r="U24" s="643"/>
      <c r="V24" s="643"/>
      <c r="W24" s="643"/>
      <c r="X24" s="643"/>
      <c r="Y24" s="644"/>
      <c r="Z24" s="675">
        <v>1.9</v>
      </c>
      <c r="AA24" s="675"/>
      <c r="AB24" s="675"/>
      <c r="AC24" s="675"/>
      <c r="AD24" s="676" t="s">
        <v>240</v>
      </c>
      <c r="AE24" s="676"/>
      <c r="AF24" s="676"/>
      <c r="AG24" s="676"/>
      <c r="AH24" s="676"/>
      <c r="AI24" s="676"/>
      <c r="AJ24" s="676"/>
      <c r="AK24" s="676"/>
      <c r="AL24" s="645" t="s">
        <v>244</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244</v>
      </c>
      <c r="BH24" s="643"/>
      <c r="BI24" s="643"/>
      <c r="BJ24" s="643"/>
      <c r="BK24" s="643"/>
      <c r="BL24" s="643"/>
      <c r="BM24" s="643"/>
      <c r="BN24" s="644"/>
      <c r="BO24" s="675" t="s">
        <v>244</v>
      </c>
      <c r="BP24" s="675"/>
      <c r="BQ24" s="675"/>
      <c r="BR24" s="675"/>
      <c r="BS24" s="648" t="s">
        <v>244</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17962444</v>
      </c>
      <c r="CS24" s="698"/>
      <c r="CT24" s="698"/>
      <c r="CU24" s="698"/>
      <c r="CV24" s="698"/>
      <c r="CW24" s="698"/>
      <c r="CX24" s="698"/>
      <c r="CY24" s="741"/>
      <c r="CZ24" s="742">
        <v>31.3</v>
      </c>
      <c r="DA24" s="713"/>
      <c r="DB24" s="713"/>
      <c r="DC24" s="745"/>
      <c r="DD24" s="740">
        <v>13031393</v>
      </c>
      <c r="DE24" s="698"/>
      <c r="DF24" s="698"/>
      <c r="DG24" s="698"/>
      <c r="DH24" s="698"/>
      <c r="DI24" s="698"/>
      <c r="DJ24" s="698"/>
      <c r="DK24" s="741"/>
      <c r="DL24" s="740">
        <v>12952212</v>
      </c>
      <c r="DM24" s="698"/>
      <c r="DN24" s="698"/>
      <c r="DO24" s="698"/>
      <c r="DP24" s="698"/>
      <c r="DQ24" s="698"/>
      <c r="DR24" s="698"/>
      <c r="DS24" s="698"/>
      <c r="DT24" s="698"/>
      <c r="DU24" s="698"/>
      <c r="DV24" s="741"/>
      <c r="DW24" s="742">
        <v>53.1</v>
      </c>
      <c r="DX24" s="713"/>
      <c r="DY24" s="713"/>
      <c r="DZ24" s="713"/>
      <c r="EA24" s="713"/>
      <c r="EB24" s="713"/>
      <c r="EC24" s="743"/>
    </row>
    <row r="25" spans="2:133" ht="11.25" customHeight="1">
      <c r="B25" s="639" t="s">
        <v>294</v>
      </c>
      <c r="C25" s="640"/>
      <c r="D25" s="640"/>
      <c r="E25" s="640"/>
      <c r="F25" s="640"/>
      <c r="G25" s="640"/>
      <c r="H25" s="640"/>
      <c r="I25" s="640"/>
      <c r="J25" s="640"/>
      <c r="K25" s="640"/>
      <c r="L25" s="640"/>
      <c r="M25" s="640"/>
      <c r="N25" s="640"/>
      <c r="O25" s="640"/>
      <c r="P25" s="640"/>
      <c r="Q25" s="641"/>
      <c r="R25" s="642">
        <v>1484</v>
      </c>
      <c r="S25" s="643"/>
      <c r="T25" s="643"/>
      <c r="U25" s="643"/>
      <c r="V25" s="643"/>
      <c r="W25" s="643"/>
      <c r="X25" s="643"/>
      <c r="Y25" s="644"/>
      <c r="Z25" s="675">
        <v>0</v>
      </c>
      <c r="AA25" s="675"/>
      <c r="AB25" s="675"/>
      <c r="AC25" s="675"/>
      <c r="AD25" s="676" t="s">
        <v>240</v>
      </c>
      <c r="AE25" s="676"/>
      <c r="AF25" s="676"/>
      <c r="AG25" s="676"/>
      <c r="AH25" s="676"/>
      <c r="AI25" s="676"/>
      <c r="AJ25" s="676"/>
      <c r="AK25" s="676"/>
      <c r="AL25" s="645" t="s">
        <v>244</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v>287477</v>
      </c>
      <c r="BH25" s="643"/>
      <c r="BI25" s="643"/>
      <c r="BJ25" s="643"/>
      <c r="BK25" s="643"/>
      <c r="BL25" s="643"/>
      <c r="BM25" s="643"/>
      <c r="BN25" s="644"/>
      <c r="BO25" s="675">
        <v>1.9</v>
      </c>
      <c r="BP25" s="675"/>
      <c r="BQ25" s="675"/>
      <c r="BR25" s="675"/>
      <c r="BS25" s="648" t="s">
        <v>244</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7528384</v>
      </c>
      <c r="CS25" s="661"/>
      <c r="CT25" s="661"/>
      <c r="CU25" s="661"/>
      <c r="CV25" s="661"/>
      <c r="CW25" s="661"/>
      <c r="CX25" s="661"/>
      <c r="CY25" s="662"/>
      <c r="CZ25" s="645">
        <v>13.1</v>
      </c>
      <c r="DA25" s="663"/>
      <c r="DB25" s="663"/>
      <c r="DC25" s="664"/>
      <c r="DD25" s="648">
        <v>6926499</v>
      </c>
      <c r="DE25" s="661"/>
      <c r="DF25" s="661"/>
      <c r="DG25" s="661"/>
      <c r="DH25" s="661"/>
      <c r="DI25" s="661"/>
      <c r="DJ25" s="661"/>
      <c r="DK25" s="662"/>
      <c r="DL25" s="648">
        <v>6868593</v>
      </c>
      <c r="DM25" s="661"/>
      <c r="DN25" s="661"/>
      <c r="DO25" s="661"/>
      <c r="DP25" s="661"/>
      <c r="DQ25" s="661"/>
      <c r="DR25" s="661"/>
      <c r="DS25" s="661"/>
      <c r="DT25" s="661"/>
      <c r="DU25" s="661"/>
      <c r="DV25" s="662"/>
      <c r="DW25" s="645">
        <v>28.1</v>
      </c>
      <c r="DX25" s="663"/>
      <c r="DY25" s="663"/>
      <c r="DZ25" s="663"/>
      <c r="EA25" s="663"/>
      <c r="EB25" s="663"/>
      <c r="EC25" s="684"/>
    </row>
    <row r="26" spans="2:133" ht="11.25" customHeight="1">
      <c r="B26" s="639" t="s">
        <v>297</v>
      </c>
      <c r="C26" s="640"/>
      <c r="D26" s="640"/>
      <c r="E26" s="640"/>
      <c r="F26" s="640"/>
      <c r="G26" s="640"/>
      <c r="H26" s="640"/>
      <c r="I26" s="640"/>
      <c r="J26" s="640"/>
      <c r="K26" s="640"/>
      <c r="L26" s="640"/>
      <c r="M26" s="640"/>
      <c r="N26" s="640"/>
      <c r="O26" s="640"/>
      <c r="P26" s="640"/>
      <c r="Q26" s="641"/>
      <c r="R26" s="642">
        <v>24942427</v>
      </c>
      <c r="S26" s="643"/>
      <c r="T26" s="643"/>
      <c r="U26" s="643"/>
      <c r="V26" s="643"/>
      <c r="W26" s="643"/>
      <c r="X26" s="643"/>
      <c r="Y26" s="644"/>
      <c r="Z26" s="675">
        <v>41.8</v>
      </c>
      <c r="AA26" s="675"/>
      <c r="AB26" s="675"/>
      <c r="AC26" s="675"/>
      <c r="AD26" s="676">
        <v>22883811</v>
      </c>
      <c r="AE26" s="676"/>
      <c r="AF26" s="676"/>
      <c r="AG26" s="676"/>
      <c r="AH26" s="676"/>
      <c r="AI26" s="676"/>
      <c r="AJ26" s="676"/>
      <c r="AK26" s="676"/>
      <c r="AL26" s="645">
        <v>99.1</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244</v>
      </c>
      <c r="BH26" s="643"/>
      <c r="BI26" s="643"/>
      <c r="BJ26" s="643"/>
      <c r="BK26" s="643"/>
      <c r="BL26" s="643"/>
      <c r="BM26" s="643"/>
      <c r="BN26" s="644"/>
      <c r="BO26" s="675" t="s">
        <v>240</v>
      </c>
      <c r="BP26" s="675"/>
      <c r="BQ26" s="675"/>
      <c r="BR26" s="675"/>
      <c r="BS26" s="648" t="s">
        <v>240</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4429402</v>
      </c>
      <c r="CS26" s="643"/>
      <c r="CT26" s="643"/>
      <c r="CU26" s="643"/>
      <c r="CV26" s="643"/>
      <c r="CW26" s="643"/>
      <c r="CX26" s="643"/>
      <c r="CY26" s="644"/>
      <c r="CZ26" s="645">
        <v>7.7</v>
      </c>
      <c r="DA26" s="663"/>
      <c r="DB26" s="663"/>
      <c r="DC26" s="664"/>
      <c r="DD26" s="648">
        <v>4134120</v>
      </c>
      <c r="DE26" s="643"/>
      <c r="DF26" s="643"/>
      <c r="DG26" s="643"/>
      <c r="DH26" s="643"/>
      <c r="DI26" s="643"/>
      <c r="DJ26" s="643"/>
      <c r="DK26" s="644"/>
      <c r="DL26" s="648" t="s">
        <v>240</v>
      </c>
      <c r="DM26" s="643"/>
      <c r="DN26" s="643"/>
      <c r="DO26" s="643"/>
      <c r="DP26" s="643"/>
      <c r="DQ26" s="643"/>
      <c r="DR26" s="643"/>
      <c r="DS26" s="643"/>
      <c r="DT26" s="643"/>
      <c r="DU26" s="643"/>
      <c r="DV26" s="644"/>
      <c r="DW26" s="645" t="s">
        <v>244</v>
      </c>
      <c r="DX26" s="663"/>
      <c r="DY26" s="663"/>
      <c r="DZ26" s="663"/>
      <c r="EA26" s="663"/>
      <c r="EB26" s="663"/>
      <c r="EC26" s="684"/>
    </row>
    <row r="27" spans="2:133" ht="11.25" customHeight="1">
      <c r="B27" s="639" t="s">
        <v>300</v>
      </c>
      <c r="C27" s="640"/>
      <c r="D27" s="640"/>
      <c r="E27" s="640"/>
      <c r="F27" s="640"/>
      <c r="G27" s="640"/>
      <c r="H27" s="640"/>
      <c r="I27" s="640"/>
      <c r="J27" s="640"/>
      <c r="K27" s="640"/>
      <c r="L27" s="640"/>
      <c r="M27" s="640"/>
      <c r="N27" s="640"/>
      <c r="O27" s="640"/>
      <c r="P27" s="640"/>
      <c r="Q27" s="641"/>
      <c r="R27" s="642">
        <v>7709</v>
      </c>
      <c r="S27" s="643"/>
      <c r="T27" s="643"/>
      <c r="U27" s="643"/>
      <c r="V27" s="643"/>
      <c r="W27" s="643"/>
      <c r="X27" s="643"/>
      <c r="Y27" s="644"/>
      <c r="Z27" s="675">
        <v>0</v>
      </c>
      <c r="AA27" s="675"/>
      <c r="AB27" s="675"/>
      <c r="AC27" s="675"/>
      <c r="AD27" s="676">
        <v>7709</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15241528</v>
      </c>
      <c r="BH27" s="643"/>
      <c r="BI27" s="643"/>
      <c r="BJ27" s="643"/>
      <c r="BK27" s="643"/>
      <c r="BL27" s="643"/>
      <c r="BM27" s="643"/>
      <c r="BN27" s="644"/>
      <c r="BO27" s="675">
        <v>100</v>
      </c>
      <c r="BP27" s="675"/>
      <c r="BQ27" s="675"/>
      <c r="BR27" s="675"/>
      <c r="BS27" s="648">
        <v>90725</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5982055</v>
      </c>
      <c r="CS27" s="661"/>
      <c r="CT27" s="661"/>
      <c r="CU27" s="661"/>
      <c r="CV27" s="661"/>
      <c r="CW27" s="661"/>
      <c r="CX27" s="661"/>
      <c r="CY27" s="662"/>
      <c r="CZ27" s="645">
        <v>10.4</v>
      </c>
      <c r="DA27" s="663"/>
      <c r="DB27" s="663"/>
      <c r="DC27" s="664"/>
      <c r="DD27" s="648">
        <v>1745677</v>
      </c>
      <c r="DE27" s="661"/>
      <c r="DF27" s="661"/>
      <c r="DG27" s="661"/>
      <c r="DH27" s="661"/>
      <c r="DI27" s="661"/>
      <c r="DJ27" s="661"/>
      <c r="DK27" s="662"/>
      <c r="DL27" s="648">
        <v>1724402</v>
      </c>
      <c r="DM27" s="661"/>
      <c r="DN27" s="661"/>
      <c r="DO27" s="661"/>
      <c r="DP27" s="661"/>
      <c r="DQ27" s="661"/>
      <c r="DR27" s="661"/>
      <c r="DS27" s="661"/>
      <c r="DT27" s="661"/>
      <c r="DU27" s="661"/>
      <c r="DV27" s="662"/>
      <c r="DW27" s="645">
        <v>7.1</v>
      </c>
      <c r="DX27" s="663"/>
      <c r="DY27" s="663"/>
      <c r="DZ27" s="663"/>
      <c r="EA27" s="663"/>
      <c r="EB27" s="663"/>
      <c r="EC27" s="684"/>
    </row>
    <row r="28" spans="2:133" ht="11.25" customHeight="1">
      <c r="B28" s="639" t="s">
        <v>303</v>
      </c>
      <c r="C28" s="640"/>
      <c r="D28" s="640"/>
      <c r="E28" s="640"/>
      <c r="F28" s="640"/>
      <c r="G28" s="640"/>
      <c r="H28" s="640"/>
      <c r="I28" s="640"/>
      <c r="J28" s="640"/>
      <c r="K28" s="640"/>
      <c r="L28" s="640"/>
      <c r="M28" s="640"/>
      <c r="N28" s="640"/>
      <c r="O28" s="640"/>
      <c r="P28" s="640"/>
      <c r="Q28" s="641"/>
      <c r="R28" s="642">
        <v>478496</v>
      </c>
      <c r="S28" s="643"/>
      <c r="T28" s="643"/>
      <c r="U28" s="643"/>
      <c r="V28" s="643"/>
      <c r="W28" s="643"/>
      <c r="X28" s="643"/>
      <c r="Y28" s="644"/>
      <c r="Z28" s="675">
        <v>0.8</v>
      </c>
      <c r="AA28" s="675"/>
      <c r="AB28" s="675"/>
      <c r="AC28" s="675"/>
      <c r="AD28" s="676" t="s">
        <v>244</v>
      </c>
      <c r="AE28" s="676"/>
      <c r="AF28" s="676"/>
      <c r="AG28" s="676"/>
      <c r="AH28" s="676"/>
      <c r="AI28" s="676"/>
      <c r="AJ28" s="676"/>
      <c r="AK28" s="676"/>
      <c r="AL28" s="645" t="s">
        <v>240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4452005</v>
      </c>
      <c r="CS28" s="643"/>
      <c r="CT28" s="643"/>
      <c r="CU28" s="643"/>
      <c r="CV28" s="643"/>
      <c r="CW28" s="643"/>
      <c r="CX28" s="643"/>
      <c r="CY28" s="644"/>
      <c r="CZ28" s="645">
        <v>7.7</v>
      </c>
      <c r="DA28" s="663"/>
      <c r="DB28" s="663"/>
      <c r="DC28" s="664"/>
      <c r="DD28" s="648">
        <v>4359217</v>
      </c>
      <c r="DE28" s="643"/>
      <c r="DF28" s="643"/>
      <c r="DG28" s="643"/>
      <c r="DH28" s="643"/>
      <c r="DI28" s="643"/>
      <c r="DJ28" s="643"/>
      <c r="DK28" s="644"/>
      <c r="DL28" s="648">
        <v>4359217</v>
      </c>
      <c r="DM28" s="643"/>
      <c r="DN28" s="643"/>
      <c r="DO28" s="643"/>
      <c r="DP28" s="643"/>
      <c r="DQ28" s="643"/>
      <c r="DR28" s="643"/>
      <c r="DS28" s="643"/>
      <c r="DT28" s="643"/>
      <c r="DU28" s="643"/>
      <c r="DV28" s="644"/>
      <c r="DW28" s="645">
        <v>17.899999999999999</v>
      </c>
      <c r="DX28" s="663"/>
      <c r="DY28" s="663"/>
      <c r="DZ28" s="663"/>
      <c r="EA28" s="663"/>
      <c r="EB28" s="663"/>
      <c r="EC28" s="684"/>
    </row>
    <row r="29" spans="2:133" ht="11.25" customHeight="1">
      <c r="B29" s="639" t="s">
        <v>305</v>
      </c>
      <c r="C29" s="640"/>
      <c r="D29" s="640"/>
      <c r="E29" s="640"/>
      <c r="F29" s="640"/>
      <c r="G29" s="640"/>
      <c r="H29" s="640"/>
      <c r="I29" s="640"/>
      <c r="J29" s="640"/>
      <c r="K29" s="640"/>
      <c r="L29" s="640"/>
      <c r="M29" s="640"/>
      <c r="N29" s="640"/>
      <c r="O29" s="640"/>
      <c r="P29" s="640"/>
      <c r="Q29" s="641"/>
      <c r="R29" s="642">
        <v>348929</v>
      </c>
      <c r="S29" s="643"/>
      <c r="T29" s="643"/>
      <c r="U29" s="643"/>
      <c r="V29" s="643"/>
      <c r="W29" s="643"/>
      <c r="X29" s="643"/>
      <c r="Y29" s="644"/>
      <c r="Z29" s="675">
        <v>0.6</v>
      </c>
      <c r="AA29" s="675"/>
      <c r="AB29" s="675"/>
      <c r="AC29" s="675"/>
      <c r="AD29" s="676">
        <v>46138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306</v>
      </c>
      <c r="CE29" s="728"/>
      <c r="CF29" s="681" t="s">
        <v>307</v>
      </c>
      <c r="CG29" s="682"/>
      <c r="CH29" s="682"/>
      <c r="CI29" s="682"/>
      <c r="CJ29" s="682"/>
      <c r="CK29" s="682"/>
      <c r="CL29" s="682"/>
      <c r="CM29" s="682"/>
      <c r="CN29" s="682"/>
      <c r="CO29" s="682"/>
      <c r="CP29" s="682"/>
      <c r="CQ29" s="683"/>
      <c r="CR29" s="642">
        <v>4445643</v>
      </c>
      <c r="CS29" s="661"/>
      <c r="CT29" s="661"/>
      <c r="CU29" s="661"/>
      <c r="CV29" s="661"/>
      <c r="CW29" s="661"/>
      <c r="CX29" s="661"/>
      <c r="CY29" s="662"/>
      <c r="CZ29" s="645">
        <v>7.7</v>
      </c>
      <c r="DA29" s="663"/>
      <c r="DB29" s="663"/>
      <c r="DC29" s="664"/>
      <c r="DD29" s="648">
        <v>4352855</v>
      </c>
      <c r="DE29" s="661"/>
      <c r="DF29" s="661"/>
      <c r="DG29" s="661"/>
      <c r="DH29" s="661"/>
      <c r="DI29" s="661"/>
      <c r="DJ29" s="661"/>
      <c r="DK29" s="662"/>
      <c r="DL29" s="648">
        <v>4352855</v>
      </c>
      <c r="DM29" s="661"/>
      <c r="DN29" s="661"/>
      <c r="DO29" s="661"/>
      <c r="DP29" s="661"/>
      <c r="DQ29" s="661"/>
      <c r="DR29" s="661"/>
      <c r="DS29" s="661"/>
      <c r="DT29" s="661"/>
      <c r="DU29" s="661"/>
      <c r="DV29" s="662"/>
      <c r="DW29" s="645">
        <v>17.8</v>
      </c>
      <c r="DX29" s="663"/>
      <c r="DY29" s="663"/>
      <c r="DZ29" s="663"/>
      <c r="EA29" s="663"/>
      <c r="EB29" s="663"/>
      <c r="EC29" s="684"/>
    </row>
    <row r="30" spans="2:133" ht="11.25" customHeight="1">
      <c r="B30" s="639" t="s">
        <v>308</v>
      </c>
      <c r="C30" s="640"/>
      <c r="D30" s="640"/>
      <c r="E30" s="640"/>
      <c r="F30" s="640"/>
      <c r="G30" s="640"/>
      <c r="H30" s="640"/>
      <c r="I30" s="640"/>
      <c r="J30" s="640"/>
      <c r="K30" s="640"/>
      <c r="L30" s="640"/>
      <c r="M30" s="640"/>
      <c r="N30" s="640"/>
      <c r="O30" s="640"/>
      <c r="P30" s="640"/>
      <c r="Q30" s="641"/>
      <c r="R30" s="642">
        <v>295569</v>
      </c>
      <c r="S30" s="643"/>
      <c r="T30" s="643"/>
      <c r="U30" s="643"/>
      <c r="V30" s="643"/>
      <c r="W30" s="643"/>
      <c r="X30" s="643"/>
      <c r="Y30" s="644"/>
      <c r="Z30" s="675">
        <v>0.5</v>
      </c>
      <c r="AA30" s="675"/>
      <c r="AB30" s="675"/>
      <c r="AC30" s="675"/>
      <c r="AD30" s="676">
        <v>1214</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309</v>
      </c>
      <c r="BH30" s="716"/>
      <c r="BI30" s="716"/>
      <c r="BJ30" s="716"/>
      <c r="BK30" s="716"/>
      <c r="BL30" s="716"/>
      <c r="BM30" s="716"/>
      <c r="BN30" s="716"/>
      <c r="BO30" s="716"/>
      <c r="BP30" s="716"/>
      <c r="BQ30" s="717"/>
      <c r="BR30" s="703" t="s">
        <v>310</v>
      </c>
      <c r="BS30" s="716"/>
      <c r="BT30" s="716"/>
      <c r="BU30" s="716"/>
      <c r="BV30" s="716"/>
      <c r="BW30" s="716"/>
      <c r="BX30" s="716"/>
      <c r="BY30" s="716"/>
      <c r="BZ30" s="716"/>
      <c r="CA30" s="716"/>
      <c r="CB30" s="717"/>
      <c r="CD30" s="729"/>
      <c r="CE30" s="730"/>
      <c r="CF30" s="681" t="s">
        <v>311</v>
      </c>
      <c r="CG30" s="682"/>
      <c r="CH30" s="682"/>
      <c r="CI30" s="682"/>
      <c r="CJ30" s="682"/>
      <c r="CK30" s="682"/>
      <c r="CL30" s="682"/>
      <c r="CM30" s="682"/>
      <c r="CN30" s="682"/>
      <c r="CO30" s="682"/>
      <c r="CP30" s="682"/>
      <c r="CQ30" s="683"/>
      <c r="CR30" s="642">
        <v>4212640</v>
      </c>
      <c r="CS30" s="643"/>
      <c r="CT30" s="643"/>
      <c r="CU30" s="643"/>
      <c r="CV30" s="643"/>
      <c r="CW30" s="643"/>
      <c r="CX30" s="643"/>
      <c r="CY30" s="644"/>
      <c r="CZ30" s="645">
        <v>7.3</v>
      </c>
      <c r="DA30" s="663"/>
      <c r="DB30" s="663"/>
      <c r="DC30" s="664"/>
      <c r="DD30" s="648">
        <v>4134992</v>
      </c>
      <c r="DE30" s="643"/>
      <c r="DF30" s="643"/>
      <c r="DG30" s="643"/>
      <c r="DH30" s="643"/>
      <c r="DI30" s="643"/>
      <c r="DJ30" s="643"/>
      <c r="DK30" s="644"/>
      <c r="DL30" s="648">
        <v>4134992</v>
      </c>
      <c r="DM30" s="643"/>
      <c r="DN30" s="643"/>
      <c r="DO30" s="643"/>
      <c r="DP30" s="643"/>
      <c r="DQ30" s="643"/>
      <c r="DR30" s="643"/>
      <c r="DS30" s="643"/>
      <c r="DT30" s="643"/>
      <c r="DU30" s="643"/>
      <c r="DV30" s="644"/>
      <c r="DW30" s="645">
        <v>16.899999999999999</v>
      </c>
      <c r="DX30" s="663"/>
      <c r="DY30" s="663"/>
      <c r="DZ30" s="663"/>
      <c r="EA30" s="663"/>
      <c r="EB30" s="663"/>
      <c r="EC30" s="684"/>
    </row>
    <row r="31" spans="2:133" ht="11.25" customHeight="1">
      <c r="B31" s="639" t="s">
        <v>312</v>
      </c>
      <c r="C31" s="640"/>
      <c r="D31" s="640"/>
      <c r="E31" s="640"/>
      <c r="F31" s="640"/>
      <c r="G31" s="640"/>
      <c r="H31" s="640"/>
      <c r="I31" s="640"/>
      <c r="J31" s="640"/>
      <c r="K31" s="640"/>
      <c r="L31" s="640"/>
      <c r="M31" s="640"/>
      <c r="N31" s="640"/>
      <c r="O31" s="640"/>
      <c r="P31" s="640"/>
      <c r="Q31" s="641"/>
      <c r="R31" s="642">
        <v>17073358</v>
      </c>
      <c r="S31" s="643"/>
      <c r="T31" s="643"/>
      <c r="U31" s="643"/>
      <c r="V31" s="643"/>
      <c r="W31" s="643"/>
      <c r="X31" s="643"/>
      <c r="Y31" s="644"/>
      <c r="Z31" s="675">
        <v>28.6</v>
      </c>
      <c r="AA31" s="675"/>
      <c r="AB31" s="675"/>
      <c r="AC31" s="675"/>
      <c r="AD31" s="676" t="s">
        <v>244</v>
      </c>
      <c r="AE31" s="676"/>
      <c r="AF31" s="676"/>
      <c r="AG31" s="676"/>
      <c r="AH31" s="676"/>
      <c r="AI31" s="676"/>
      <c r="AJ31" s="676"/>
      <c r="AK31" s="676"/>
      <c r="AL31" s="645" t="s">
        <v>244</v>
      </c>
      <c r="AM31" s="646"/>
      <c r="AN31" s="646"/>
      <c r="AO31" s="677"/>
      <c r="AP31" s="718" t="s">
        <v>313</v>
      </c>
      <c r="AQ31" s="719"/>
      <c r="AR31" s="719"/>
      <c r="AS31" s="719"/>
      <c r="AT31" s="724" t="s">
        <v>314</v>
      </c>
      <c r="AU31" s="231"/>
      <c r="AV31" s="231"/>
      <c r="AW31" s="231"/>
      <c r="AX31" s="708" t="s">
        <v>190</v>
      </c>
      <c r="AY31" s="709"/>
      <c r="AZ31" s="709"/>
      <c r="BA31" s="709"/>
      <c r="BB31" s="709"/>
      <c r="BC31" s="709"/>
      <c r="BD31" s="709"/>
      <c r="BE31" s="709"/>
      <c r="BF31" s="710"/>
      <c r="BG31" s="711">
        <v>99.2</v>
      </c>
      <c r="BH31" s="712"/>
      <c r="BI31" s="712"/>
      <c r="BJ31" s="712"/>
      <c r="BK31" s="712"/>
      <c r="BL31" s="712"/>
      <c r="BM31" s="713">
        <v>95.5</v>
      </c>
      <c r="BN31" s="712"/>
      <c r="BO31" s="712"/>
      <c r="BP31" s="712"/>
      <c r="BQ31" s="714"/>
      <c r="BR31" s="711">
        <v>99.3</v>
      </c>
      <c r="BS31" s="712"/>
      <c r="BT31" s="712"/>
      <c r="BU31" s="712"/>
      <c r="BV31" s="712"/>
      <c r="BW31" s="712"/>
      <c r="BX31" s="713">
        <v>95.3</v>
      </c>
      <c r="BY31" s="712"/>
      <c r="BZ31" s="712"/>
      <c r="CA31" s="712"/>
      <c r="CB31" s="714"/>
      <c r="CD31" s="729"/>
      <c r="CE31" s="730"/>
      <c r="CF31" s="681" t="s">
        <v>315</v>
      </c>
      <c r="CG31" s="682"/>
      <c r="CH31" s="682"/>
      <c r="CI31" s="682"/>
      <c r="CJ31" s="682"/>
      <c r="CK31" s="682"/>
      <c r="CL31" s="682"/>
      <c r="CM31" s="682"/>
      <c r="CN31" s="682"/>
      <c r="CO31" s="682"/>
      <c r="CP31" s="682"/>
      <c r="CQ31" s="683"/>
      <c r="CR31" s="642">
        <v>233003</v>
      </c>
      <c r="CS31" s="661"/>
      <c r="CT31" s="661"/>
      <c r="CU31" s="661"/>
      <c r="CV31" s="661"/>
      <c r="CW31" s="661"/>
      <c r="CX31" s="661"/>
      <c r="CY31" s="662"/>
      <c r="CZ31" s="645">
        <v>0.4</v>
      </c>
      <c r="DA31" s="663"/>
      <c r="DB31" s="663"/>
      <c r="DC31" s="664"/>
      <c r="DD31" s="648">
        <v>217863</v>
      </c>
      <c r="DE31" s="661"/>
      <c r="DF31" s="661"/>
      <c r="DG31" s="661"/>
      <c r="DH31" s="661"/>
      <c r="DI31" s="661"/>
      <c r="DJ31" s="661"/>
      <c r="DK31" s="662"/>
      <c r="DL31" s="648">
        <v>217863</v>
      </c>
      <c r="DM31" s="661"/>
      <c r="DN31" s="661"/>
      <c r="DO31" s="661"/>
      <c r="DP31" s="661"/>
      <c r="DQ31" s="661"/>
      <c r="DR31" s="661"/>
      <c r="DS31" s="661"/>
      <c r="DT31" s="661"/>
      <c r="DU31" s="661"/>
      <c r="DV31" s="662"/>
      <c r="DW31" s="645">
        <v>0.9</v>
      </c>
      <c r="DX31" s="663"/>
      <c r="DY31" s="663"/>
      <c r="DZ31" s="663"/>
      <c r="EA31" s="663"/>
      <c r="EB31" s="663"/>
      <c r="EC31" s="684"/>
    </row>
    <row r="32" spans="2:133" ht="11.25" customHeight="1">
      <c r="B32" s="733" t="s">
        <v>316</v>
      </c>
      <c r="C32" s="734"/>
      <c r="D32" s="734"/>
      <c r="E32" s="734"/>
      <c r="F32" s="734"/>
      <c r="G32" s="734"/>
      <c r="H32" s="734"/>
      <c r="I32" s="734"/>
      <c r="J32" s="734"/>
      <c r="K32" s="734"/>
      <c r="L32" s="734"/>
      <c r="M32" s="734"/>
      <c r="N32" s="734"/>
      <c r="O32" s="734"/>
      <c r="P32" s="734"/>
      <c r="Q32" s="735"/>
      <c r="R32" s="642" t="s">
        <v>244</v>
      </c>
      <c r="S32" s="643"/>
      <c r="T32" s="643"/>
      <c r="U32" s="643"/>
      <c r="V32" s="643"/>
      <c r="W32" s="643"/>
      <c r="X32" s="643"/>
      <c r="Y32" s="644"/>
      <c r="Z32" s="675" t="s">
        <v>240</v>
      </c>
      <c r="AA32" s="675"/>
      <c r="AB32" s="675"/>
      <c r="AC32" s="675"/>
      <c r="AD32" s="676" t="s">
        <v>244</v>
      </c>
      <c r="AE32" s="676"/>
      <c r="AF32" s="676"/>
      <c r="AG32" s="676"/>
      <c r="AH32" s="676"/>
      <c r="AI32" s="676"/>
      <c r="AJ32" s="676"/>
      <c r="AK32" s="676"/>
      <c r="AL32" s="645" t="s">
        <v>240</v>
      </c>
      <c r="AM32" s="646"/>
      <c r="AN32" s="646"/>
      <c r="AO32" s="677"/>
      <c r="AP32" s="720"/>
      <c r="AQ32" s="721"/>
      <c r="AR32" s="721"/>
      <c r="AS32" s="721"/>
      <c r="AT32" s="725"/>
      <c r="AU32" s="230" t="s">
        <v>317</v>
      </c>
      <c r="AV32" s="230"/>
      <c r="AW32" s="230"/>
      <c r="AX32" s="639" t="s">
        <v>318</v>
      </c>
      <c r="AY32" s="640"/>
      <c r="AZ32" s="640"/>
      <c r="BA32" s="640"/>
      <c r="BB32" s="640"/>
      <c r="BC32" s="640"/>
      <c r="BD32" s="640"/>
      <c r="BE32" s="640"/>
      <c r="BF32" s="641"/>
      <c r="BG32" s="715">
        <v>99.2</v>
      </c>
      <c r="BH32" s="661"/>
      <c r="BI32" s="661"/>
      <c r="BJ32" s="661"/>
      <c r="BK32" s="661"/>
      <c r="BL32" s="661"/>
      <c r="BM32" s="646">
        <v>95.8</v>
      </c>
      <c r="BN32" s="707"/>
      <c r="BO32" s="707"/>
      <c r="BP32" s="707"/>
      <c r="BQ32" s="688"/>
      <c r="BR32" s="715">
        <v>99.3</v>
      </c>
      <c r="BS32" s="661"/>
      <c r="BT32" s="661"/>
      <c r="BU32" s="661"/>
      <c r="BV32" s="661"/>
      <c r="BW32" s="661"/>
      <c r="BX32" s="646">
        <v>95.9</v>
      </c>
      <c r="BY32" s="707"/>
      <c r="BZ32" s="707"/>
      <c r="CA32" s="707"/>
      <c r="CB32" s="688"/>
      <c r="CD32" s="731"/>
      <c r="CE32" s="732"/>
      <c r="CF32" s="681" t="s">
        <v>319</v>
      </c>
      <c r="CG32" s="682"/>
      <c r="CH32" s="682"/>
      <c r="CI32" s="682"/>
      <c r="CJ32" s="682"/>
      <c r="CK32" s="682"/>
      <c r="CL32" s="682"/>
      <c r="CM32" s="682"/>
      <c r="CN32" s="682"/>
      <c r="CO32" s="682"/>
      <c r="CP32" s="682"/>
      <c r="CQ32" s="683"/>
      <c r="CR32" s="642">
        <v>6362</v>
      </c>
      <c r="CS32" s="643"/>
      <c r="CT32" s="643"/>
      <c r="CU32" s="643"/>
      <c r="CV32" s="643"/>
      <c r="CW32" s="643"/>
      <c r="CX32" s="643"/>
      <c r="CY32" s="644"/>
      <c r="CZ32" s="645">
        <v>0</v>
      </c>
      <c r="DA32" s="663"/>
      <c r="DB32" s="663"/>
      <c r="DC32" s="664"/>
      <c r="DD32" s="648">
        <v>6362</v>
      </c>
      <c r="DE32" s="643"/>
      <c r="DF32" s="643"/>
      <c r="DG32" s="643"/>
      <c r="DH32" s="643"/>
      <c r="DI32" s="643"/>
      <c r="DJ32" s="643"/>
      <c r="DK32" s="644"/>
      <c r="DL32" s="648">
        <v>6362</v>
      </c>
      <c r="DM32" s="643"/>
      <c r="DN32" s="643"/>
      <c r="DO32" s="643"/>
      <c r="DP32" s="643"/>
      <c r="DQ32" s="643"/>
      <c r="DR32" s="643"/>
      <c r="DS32" s="643"/>
      <c r="DT32" s="643"/>
      <c r="DU32" s="643"/>
      <c r="DV32" s="644"/>
      <c r="DW32" s="645">
        <v>0</v>
      </c>
      <c r="DX32" s="663"/>
      <c r="DY32" s="663"/>
      <c r="DZ32" s="663"/>
      <c r="EA32" s="663"/>
      <c r="EB32" s="663"/>
      <c r="EC32" s="684"/>
    </row>
    <row r="33" spans="2:133" ht="11.25" customHeight="1">
      <c r="B33" s="639" t="s">
        <v>320</v>
      </c>
      <c r="C33" s="640"/>
      <c r="D33" s="640"/>
      <c r="E33" s="640"/>
      <c r="F33" s="640"/>
      <c r="G33" s="640"/>
      <c r="H33" s="640"/>
      <c r="I33" s="640"/>
      <c r="J33" s="640"/>
      <c r="K33" s="640"/>
      <c r="L33" s="640"/>
      <c r="M33" s="640"/>
      <c r="N33" s="640"/>
      <c r="O33" s="640"/>
      <c r="P33" s="640"/>
      <c r="Q33" s="641"/>
      <c r="R33" s="642">
        <v>4074237</v>
      </c>
      <c r="S33" s="643"/>
      <c r="T33" s="643"/>
      <c r="U33" s="643"/>
      <c r="V33" s="643"/>
      <c r="W33" s="643"/>
      <c r="X33" s="643"/>
      <c r="Y33" s="644"/>
      <c r="Z33" s="675">
        <v>6.8</v>
      </c>
      <c r="AA33" s="675"/>
      <c r="AB33" s="675"/>
      <c r="AC33" s="675"/>
      <c r="AD33" s="676" t="s">
        <v>240</v>
      </c>
      <c r="AE33" s="676"/>
      <c r="AF33" s="676"/>
      <c r="AG33" s="676"/>
      <c r="AH33" s="676"/>
      <c r="AI33" s="676"/>
      <c r="AJ33" s="676"/>
      <c r="AK33" s="676"/>
      <c r="AL33" s="645" t="s">
        <v>244</v>
      </c>
      <c r="AM33" s="646"/>
      <c r="AN33" s="646"/>
      <c r="AO33" s="677"/>
      <c r="AP33" s="722"/>
      <c r="AQ33" s="723"/>
      <c r="AR33" s="723"/>
      <c r="AS33" s="723"/>
      <c r="AT33" s="726"/>
      <c r="AU33" s="232"/>
      <c r="AV33" s="232"/>
      <c r="AW33" s="232"/>
      <c r="AX33" s="623" t="s">
        <v>321</v>
      </c>
      <c r="AY33" s="624"/>
      <c r="AZ33" s="624"/>
      <c r="BA33" s="624"/>
      <c r="BB33" s="624"/>
      <c r="BC33" s="624"/>
      <c r="BD33" s="624"/>
      <c r="BE33" s="624"/>
      <c r="BF33" s="625"/>
      <c r="BG33" s="706">
        <v>99.1</v>
      </c>
      <c r="BH33" s="627"/>
      <c r="BI33" s="627"/>
      <c r="BJ33" s="627"/>
      <c r="BK33" s="627"/>
      <c r="BL33" s="627"/>
      <c r="BM33" s="669">
        <v>94.7</v>
      </c>
      <c r="BN33" s="627"/>
      <c r="BO33" s="627"/>
      <c r="BP33" s="627"/>
      <c r="BQ33" s="671"/>
      <c r="BR33" s="706">
        <v>99.2</v>
      </c>
      <c r="BS33" s="627"/>
      <c r="BT33" s="627"/>
      <c r="BU33" s="627"/>
      <c r="BV33" s="627"/>
      <c r="BW33" s="627"/>
      <c r="BX33" s="669">
        <v>94.4</v>
      </c>
      <c r="BY33" s="627"/>
      <c r="BZ33" s="627"/>
      <c r="CA33" s="627"/>
      <c r="CB33" s="671"/>
      <c r="CD33" s="681" t="s">
        <v>322</v>
      </c>
      <c r="CE33" s="682"/>
      <c r="CF33" s="682"/>
      <c r="CG33" s="682"/>
      <c r="CH33" s="682"/>
      <c r="CI33" s="682"/>
      <c r="CJ33" s="682"/>
      <c r="CK33" s="682"/>
      <c r="CL33" s="682"/>
      <c r="CM33" s="682"/>
      <c r="CN33" s="682"/>
      <c r="CO33" s="682"/>
      <c r="CP33" s="682"/>
      <c r="CQ33" s="683"/>
      <c r="CR33" s="642">
        <v>28108735</v>
      </c>
      <c r="CS33" s="661"/>
      <c r="CT33" s="661"/>
      <c r="CU33" s="661"/>
      <c r="CV33" s="661"/>
      <c r="CW33" s="661"/>
      <c r="CX33" s="661"/>
      <c r="CY33" s="662"/>
      <c r="CZ33" s="645">
        <v>48.9</v>
      </c>
      <c r="DA33" s="663"/>
      <c r="DB33" s="663"/>
      <c r="DC33" s="664"/>
      <c r="DD33" s="648">
        <v>13739730</v>
      </c>
      <c r="DE33" s="661"/>
      <c r="DF33" s="661"/>
      <c r="DG33" s="661"/>
      <c r="DH33" s="661"/>
      <c r="DI33" s="661"/>
      <c r="DJ33" s="661"/>
      <c r="DK33" s="662"/>
      <c r="DL33" s="648">
        <v>9857800</v>
      </c>
      <c r="DM33" s="661"/>
      <c r="DN33" s="661"/>
      <c r="DO33" s="661"/>
      <c r="DP33" s="661"/>
      <c r="DQ33" s="661"/>
      <c r="DR33" s="661"/>
      <c r="DS33" s="661"/>
      <c r="DT33" s="661"/>
      <c r="DU33" s="661"/>
      <c r="DV33" s="662"/>
      <c r="DW33" s="645">
        <v>40.4</v>
      </c>
      <c r="DX33" s="663"/>
      <c r="DY33" s="663"/>
      <c r="DZ33" s="663"/>
      <c r="EA33" s="663"/>
      <c r="EB33" s="663"/>
      <c r="EC33" s="684"/>
    </row>
    <row r="34" spans="2:133" ht="11.25" customHeight="1">
      <c r="B34" s="639" t="s">
        <v>323</v>
      </c>
      <c r="C34" s="640"/>
      <c r="D34" s="640"/>
      <c r="E34" s="640"/>
      <c r="F34" s="640"/>
      <c r="G34" s="640"/>
      <c r="H34" s="640"/>
      <c r="I34" s="640"/>
      <c r="J34" s="640"/>
      <c r="K34" s="640"/>
      <c r="L34" s="640"/>
      <c r="M34" s="640"/>
      <c r="N34" s="640"/>
      <c r="O34" s="640"/>
      <c r="P34" s="640"/>
      <c r="Q34" s="641"/>
      <c r="R34" s="642">
        <v>123816</v>
      </c>
      <c r="S34" s="643"/>
      <c r="T34" s="643"/>
      <c r="U34" s="643"/>
      <c r="V34" s="643"/>
      <c r="W34" s="643"/>
      <c r="X34" s="643"/>
      <c r="Y34" s="644"/>
      <c r="Z34" s="675">
        <v>0.2</v>
      </c>
      <c r="AA34" s="675"/>
      <c r="AB34" s="675"/>
      <c r="AC34" s="675"/>
      <c r="AD34" s="676">
        <v>42884</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6581497</v>
      </c>
      <c r="CS34" s="643"/>
      <c r="CT34" s="643"/>
      <c r="CU34" s="643"/>
      <c r="CV34" s="643"/>
      <c r="CW34" s="643"/>
      <c r="CX34" s="643"/>
      <c r="CY34" s="644"/>
      <c r="CZ34" s="645">
        <v>11.5</v>
      </c>
      <c r="DA34" s="663"/>
      <c r="DB34" s="663"/>
      <c r="DC34" s="664"/>
      <c r="DD34" s="648">
        <v>5205645</v>
      </c>
      <c r="DE34" s="643"/>
      <c r="DF34" s="643"/>
      <c r="DG34" s="643"/>
      <c r="DH34" s="643"/>
      <c r="DI34" s="643"/>
      <c r="DJ34" s="643"/>
      <c r="DK34" s="644"/>
      <c r="DL34" s="648">
        <v>4426684</v>
      </c>
      <c r="DM34" s="643"/>
      <c r="DN34" s="643"/>
      <c r="DO34" s="643"/>
      <c r="DP34" s="643"/>
      <c r="DQ34" s="643"/>
      <c r="DR34" s="643"/>
      <c r="DS34" s="643"/>
      <c r="DT34" s="643"/>
      <c r="DU34" s="643"/>
      <c r="DV34" s="644"/>
      <c r="DW34" s="645">
        <v>18.100000000000001</v>
      </c>
      <c r="DX34" s="663"/>
      <c r="DY34" s="663"/>
      <c r="DZ34" s="663"/>
      <c r="EA34" s="663"/>
      <c r="EB34" s="663"/>
      <c r="EC34" s="684"/>
    </row>
    <row r="35" spans="2:133" ht="11.25" customHeight="1">
      <c r="B35" s="639" t="s">
        <v>325</v>
      </c>
      <c r="C35" s="640"/>
      <c r="D35" s="640"/>
      <c r="E35" s="640"/>
      <c r="F35" s="640"/>
      <c r="G35" s="640"/>
      <c r="H35" s="640"/>
      <c r="I35" s="640"/>
      <c r="J35" s="640"/>
      <c r="K35" s="640"/>
      <c r="L35" s="640"/>
      <c r="M35" s="640"/>
      <c r="N35" s="640"/>
      <c r="O35" s="640"/>
      <c r="P35" s="640"/>
      <c r="Q35" s="641"/>
      <c r="R35" s="642">
        <v>365910</v>
      </c>
      <c r="S35" s="643"/>
      <c r="T35" s="643"/>
      <c r="U35" s="643"/>
      <c r="V35" s="643"/>
      <c r="W35" s="643"/>
      <c r="X35" s="643"/>
      <c r="Y35" s="644"/>
      <c r="Z35" s="675">
        <v>0.6</v>
      </c>
      <c r="AA35" s="675"/>
      <c r="AB35" s="675"/>
      <c r="AC35" s="675"/>
      <c r="AD35" s="676" t="s">
        <v>182</v>
      </c>
      <c r="AE35" s="676"/>
      <c r="AF35" s="676"/>
      <c r="AG35" s="676"/>
      <c r="AH35" s="676"/>
      <c r="AI35" s="676"/>
      <c r="AJ35" s="676"/>
      <c r="AK35" s="676"/>
      <c r="AL35" s="645" t="s">
        <v>244</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1420446</v>
      </c>
      <c r="CS35" s="661"/>
      <c r="CT35" s="661"/>
      <c r="CU35" s="661"/>
      <c r="CV35" s="661"/>
      <c r="CW35" s="661"/>
      <c r="CX35" s="661"/>
      <c r="CY35" s="662"/>
      <c r="CZ35" s="645">
        <v>2.5</v>
      </c>
      <c r="DA35" s="663"/>
      <c r="DB35" s="663"/>
      <c r="DC35" s="664"/>
      <c r="DD35" s="648">
        <v>1165078</v>
      </c>
      <c r="DE35" s="661"/>
      <c r="DF35" s="661"/>
      <c r="DG35" s="661"/>
      <c r="DH35" s="661"/>
      <c r="DI35" s="661"/>
      <c r="DJ35" s="661"/>
      <c r="DK35" s="662"/>
      <c r="DL35" s="648">
        <v>566317</v>
      </c>
      <c r="DM35" s="661"/>
      <c r="DN35" s="661"/>
      <c r="DO35" s="661"/>
      <c r="DP35" s="661"/>
      <c r="DQ35" s="661"/>
      <c r="DR35" s="661"/>
      <c r="DS35" s="661"/>
      <c r="DT35" s="661"/>
      <c r="DU35" s="661"/>
      <c r="DV35" s="662"/>
      <c r="DW35" s="645">
        <v>2.2999999999999998</v>
      </c>
      <c r="DX35" s="663"/>
      <c r="DY35" s="663"/>
      <c r="DZ35" s="663"/>
      <c r="EA35" s="663"/>
      <c r="EB35" s="663"/>
      <c r="EC35" s="684"/>
    </row>
    <row r="36" spans="2:133" ht="11.25" customHeight="1">
      <c r="B36" s="639" t="s">
        <v>329</v>
      </c>
      <c r="C36" s="640"/>
      <c r="D36" s="640"/>
      <c r="E36" s="640"/>
      <c r="F36" s="640"/>
      <c r="G36" s="640"/>
      <c r="H36" s="640"/>
      <c r="I36" s="640"/>
      <c r="J36" s="640"/>
      <c r="K36" s="640"/>
      <c r="L36" s="640"/>
      <c r="M36" s="640"/>
      <c r="N36" s="640"/>
      <c r="O36" s="640"/>
      <c r="P36" s="640"/>
      <c r="Q36" s="641"/>
      <c r="R36" s="642">
        <v>3653633</v>
      </c>
      <c r="S36" s="643"/>
      <c r="T36" s="643"/>
      <c r="U36" s="643"/>
      <c r="V36" s="643"/>
      <c r="W36" s="643"/>
      <c r="X36" s="643"/>
      <c r="Y36" s="644"/>
      <c r="Z36" s="675">
        <v>6.1</v>
      </c>
      <c r="AA36" s="675"/>
      <c r="AB36" s="675"/>
      <c r="AC36" s="675"/>
      <c r="AD36" s="676" t="s">
        <v>244</v>
      </c>
      <c r="AE36" s="676"/>
      <c r="AF36" s="676"/>
      <c r="AG36" s="676"/>
      <c r="AH36" s="676"/>
      <c r="AI36" s="676"/>
      <c r="AJ36" s="676"/>
      <c r="AK36" s="676"/>
      <c r="AL36" s="645" t="s">
        <v>244</v>
      </c>
      <c r="AM36" s="646"/>
      <c r="AN36" s="646"/>
      <c r="AO36" s="677"/>
      <c r="AP36" s="235"/>
      <c r="AQ36" s="694" t="s">
        <v>330</v>
      </c>
      <c r="AR36" s="695"/>
      <c r="AS36" s="695"/>
      <c r="AT36" s="695"/>
      <c r="AU36" s="695"/>
      <c r="AV36" s="695"/>
      <c r="AW36" s="695"/>
      <c r="AX36" s="695"/>
      <c r="AY36" s="696"/>
      <c r="AZ36" s="697">
        <v>5896194</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42741</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13794608</v>
      </c>
      <c r="CS36" s="643"/>
      <c r="CT36" s="643"/>
      <c r="CU36" s="643"/>
      <c r="CV36" s="643"/>
      <c r="CW36" s="643"/>
      <c r="CX36" s="643"/>
      <c r="CY36" s="644"/>
      <c r="CZ36" s="645">
        <v>24</v>
      </c>
      <c r="DA36" s="663"/>
      <c r="DB36" s="663"/>
      <c r="DC36" s="664"/>
      <c r="DD36" s="648">
        <v>4309180</v>
      </c>
      <c r="DE36" s="643"/>
      <c r="DF36" s="643"/>
      <c r="DG36" s="643"/>
      <c r="DH36" s="643"/>
      <c r="DI36" s="643"/>
      <c r="DJ36" s="643"/>
      <c r="DK36" s="644"/>
      <c r="DL36" s="648">
        <v>2208764</v>
      </c>
      <c r="DM36" s="643"/>
      <c r="DN36" s="643"/>
      <c r="DO36" s="643"/>
      <c r="DP36" s="643"/>
      <c r="DQ36" s="643"/>
      <c r="DR36" s="643"/>
      <c r="DS36" s="643"/>
      <c r="DT36" s="643"/>
      <c r="DU36" s="643"/>
      <c r="DV36" s="644"/>
      <c r="DW36" s="645">
        <v>9</v>
      </c>
      <c r="DX36" s="663"/>
      <c r="DY36" s="663"/>
      <c r="DZ36" s="663"/>
      <c r="EA36" s="663"/>
      <c r="EB36" s="663"/>
      <c r="EC36" s="684"/>
    </row>
    <row r="37" spans="2:133" ht="11.25" customHeight="1">
      <c r="B37" s="639" t="s">
        <v>333</v>
      </c>
      <c r="C37" s="640"/>
      <c r="D37" s="640"/>
      <c r="E37" s="640"/>
      <c r="F37" s="640"/>
      <c r="G37" s="640"/>
      <c r="H37" s="640"/>
      <c r="I37" s="640"/>
      <c r="J37" s="640"/>
      <c r="K37" s="640"/>
      <c r="L37" s="640"/>
      <c r="M37" s="640"/>
      <c r="N37" s="640"/>
      <c r="O37" s="640"/>
      <c r="P37" s="640"/>
      <c r="Q37" s="641"/>
      <c r="R37" s="642">
        <v>2162537</v>
      </c>
      <c r="S37" s="643"/>
      <c r="T37" s="643"/>
      <c r="U37" s="643"/>
      <c r="V37" s="643"/>
      <c r="W37" s="643"/>
      <c r="X37" s="643"/>
      <c r="Y37" s="644"/>
      <c r="Z37" s="675">
        <v>3.6</v>
      </c>
      <c r="AA37" s="675"/>
      <c r="AB37" s="675"/>
      <c r="AC37" s="675"/>
      <c r="AD37" s="676" t="s">
        <v>244</v>
      </c>
      <c r="AE37" s="676"/>
      <c r="AF37" s="676"/>
      <c r="AG37" s="676"/>
      <c r="AH37" s="676"/>
      <c r="AI37" s="676"/>
      <c r="AJ37" s="676"/>
      <c r="AK37" s="676"/>
      <c r="AL37" s="645" t="s">
        <v>240</v>
      </c>
      <c r="AM37" s="646"/>
      <c r="AN37" s="646"/>
      <c r="AO37" s="677"/>
      <c r="AQ37" s="685" t="s">
        <v>334</v>
      </c>
      <c r="AR37" s="686"/>
      <c r="AS37" s="686"/>
      <c r="AT37" s="686"/>
      <c r="AU37" s="686"/>
      <c r="AV37" s="686"/>
      <c r="AW37" s="686"/>
      <c r="AX37" s="686"/>
      <c r="AY37" s="687"/>
      <c r="AZ37" s="642">
        <v>2113042</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19945</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37259</v>
      </c>
      <c r="CS37" s="661"/>
      <c r="CT37" s="661"/>
      <c r="CU37" s="661"/>
      <c r="CV37" s="661"/>
      <c r="CW37" s="661"/>
      <c r="CX37" s="661"/>
      <c r="CY37" s="662"/>
      <c r="CZ37" s="645">
        <v>0.1</v>
      </c>
      <c r="DA37" s="663"/>
      <c r="DB37" s="663"/>
      <c r="DC37" s="664"/>
      <c r="DD37" s="648">
        <v>37259</v>
      </c>
      <c r="DE37" s="661"/>
      <c r="DF37" s="661"/>
      <c r="DG37" s="661"/>
      <c r="DH37" s="661"/>
      <c r="DI37" s="661"/>
      <c r="DJ37" s="661"/>
      <c r="DK37" s="662"/>
      <c r="DL37" s="648">
        <v>37259</v>
      </c>
      <c r="DM37" s="661"/>
      <c r="DN37" s="661"/>
      <c r="DO37" s="661"/>
      <c r="DP37" s="661"/>
      <c r="DQ37" s="661"/>
      <c r="DR37" s="661"/>
      <c r="DS37" s="661"/>
      <c r="DT37" s="661"/>
      <c r="DU37" s="661"/>
      <c r="DV37" s="662"/>
      <c r="DW37" s="645">
        <v>0.2</v>
      </c>
      <c r="DX37" s="663"/>
      <c r="DY37" s="663"/>
      <c r="DZ37" s="663"/>
      <c r="EA37" s="663"/>
      <c r="EB37" s="663"/>
      <c r="EC37" s="684"/>
    </row>
    <row r="38" spans="2:133" ht="11.25" customHeight="1">
      <c r="B38" s="639" t="s">
        <v>337</v>
      </c>
      <c r="C38" s="640"/>
      <c r="D38" s="640"/>
      <c r="E38" s="640"/>
      <c r="F38" s="640"/>
      <c r="G38" s="640"/>
      <c r="H38" s="640"/>
      <c r="I38" s="640"/>
      <c r="J38" s="640"/>
      <c r="K38" s="640"/>
      <c r="L38" s="640"/>
      <c r="M38" s="640"/>
      <c r="N38" s="640"/>
      <c r="O38" s="640"/>
      <c r="P38" s="640"/>
      <c r="Q38" s="641"/>
      <c r="R38" s="642">
        <v>2752948</v>
      </c>
      <c r="S38" s="643"/>
      <c r="T38" s="643"/>
      <c r="U38" s="643"/>
      <c r="V38" s="643"/>
      <c r="W38" s="643"/>
      <c r="X38" s="643"/>
      <c r="Y38" s="644"/>
      <c r="Z38" s="675">
        <v>4.5999999999999996</v>
      </c>
      <c r="AA38" s="675"/>
      <c r="AB38" s="675"/>
      <c r="AC38" s="675"/>
      <c r="AD38" s="676">
        <v>115661</v>
      </c>
      <c r="AE38" s="676"/>
      <c r="AF38" s="676"/>
      <c r="AG38" s="676"/>
      <c r="AH38" s="676"/>
      <c r="AI38" s="676"/>
      <c r="AJ38" s="676"/>
      <c r="AK38" s="676"/>
      <c r="AL38" s="645">
        <v>0.5</v>
      </c>
      <c r="AM38" s="646"/>
      <c r="AN38" s="646"/>
      <c r="AO38" s="677"/>
      <c r="AQ38" s="685" t="s">
        <v>338</v>
      </c>
      <c r="AR38" s="686"/>
      <c r="AS38" s="686"/>
      <c r="AT38" s="686"/>
      <c r="AU38" s="686"/>
      <c r="AV38" s="686"/>
      <c r="AW38" s="686"/>
      <c r="AX38" s="686"/>
      <c r="AY38" s="687"/>
      <c r="AZ38" s="642">
        <v>311610</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11238</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3463223</v>
      </c>
      <c r="CS38" s="643"/>
      <c r="CT38" s="643"/>
      <c r="CU38" s="643"/>
      <c r="CV38" s="643"/>
      <c r="CW38" s="643"/>
      <c r="CX38" s="643"/>
      <c r="CY38" s="644"/>
      <c r="CZ38" s="645">
        <v>6</v>
      </c>
      <c r="DA38" s="663"/>
      <c r="DB38" s="663"/>
      <c r="DC38" s="664"/>
      <c r="DD38" s="648">
        <v>2917679</v>
      </c>
      <c r="DE38" s="643"/>
      <c r="DF38" s="643"/>
      <c r="DG38" s="643"/>
      <c r="DH38" s="643"/>
      <c r="DI38" s="643"/>
      <c r="DJ38" s="643"/>
      <c r="DK38" s="644"/>
      <c r="DL38" s="648">
        <v>2574841</v>
      </c>
      <c r="DM38" s="643"/>
      <c r="DN38" s="643"/>
      <c r="DO38" s="643"/>
      <c r="DP38" s="643"/>
      <c r="DQ38" s="643"/>
      <c r="DR38" s="643"/>
      <c r="DS38" s="643"/>
      <c r="DT38" s="643"/>
      <c r="DU38" s="643"/>
      <c r="DV38" s="644"/>
      <c r="DW38" s="645">
        <v>10.5</v>
      </c>
      <c r="DX38" s="663"/>
      <c r="DY38" s="663"/>
      <c r="DZ38" s="663"/>
      <c r="EA38" s="663"/>
      <c r="EB38" s="663"/>
      <c r="EC38" s="684"/>
    </row>
    <row r="39" spans="2:133" ht="11.25" customHeight="1">
      <c r="B39" s="639" t="s">
        <v>341</v>
      </c>
      <c r="C39" s="640"/>
      <c r="D39" s="640"/>
      <c r="E39" s="640"/>
      <c r="F39" s="640"/>
      <c r="G39" s="640"/>
      <c r="H39" s="640"/>
      <c r="I39" s="640"/>
      <c r="J39" s="640"/>
      <c r="K39" s="640"/>
      <c r="L39" s="640"/>
      <c r="M39" s="640"/>
      <c r="N39" s="640"/>
      <c r="O39" s="640"/>
      <c r="P39" s="640"/>
      <c r="Q39" s="641"/>
      <c r="R39" s="642">
        <v>3346341</v>
      </c>
      <c r="S39" s="643"/>
      <c r="T39" s="643"/>
      <c r="U39" s="643"/>
      <c r="V39" s="643"/>
      <c r="W39" s="643"/>
      <c r="X39" s="643"/>
      <c r="Y39" s="644"/>
      <c r="Z39" s="675">
        <v>5.6</v>
      </c>
      <c r="AA39" s="675"/>
      <c r="AB39" s="675"/>
      <c r="AC39" s="675"/>
      <c r="AD39" s="676" t="s">
        <v>244</v>
      </c>
      <c r="AE39" s="676"/>
      <c r="AF39" s="676"/>
      <c r="AG39" s="676"/>
      <c r="AH39" s="676"/>
      <c r="AI39" s="676"/>
      <c r="AJ39" s="676"/>
      <c r="AK39" s="676"/>
      <c r="AL39" s="645" t="s">
        <v>244</v>
      </c>
      <c r="AM39" s="646"/>
      <c r="AN39" s="646"/>
      <c r="AO39" s="677"/>
      <c r="AQ39" s="685" t="s">
        <v>342</v>
      </c>
      <c r="AR39" s="686"/>
      <c r="AS39" s="686"/>
      <c r="AT39" s="686"/>
      <c r="AU39" s="686"/>
      <c r="AV39" s="686"/>
      <c r="AW39" s="686"/>
      <c r="AX39" s="686"/>
      <c r="AY39" s="687"/>
      <c r="AZ39" s="642">
        <v>8319</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16934</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488429</v>
      </c>
      <c r="CS39" s="661"/>
      <c r="CT39" s="661"/>
      <c r="CU39" s="661"/>
      <c r="CV39" s="661"/>
      <c r="CW39" s="661"/>
      <c r="CX39" s="661"/>
      <c r="CY39" s="662"/>
      <c r="CZ39" s="645">
        <v>0.9</v>
      </c>
      <c r="DA39" s="663"/>
      <c r="DB39" s="663"/>
      <c r="DC39" s="664"/>
      <c r="DD39" s="648">
        <v>58604</v>
      </c>
      <c r="DE39" s="661"/>
      <c r="DF39" s="661"/>
      <c r="DG39" s="661"/>
      <c r="DH39" s="661"/>
      <c r="DI39" s="661"/>
      <c r="DJ39" s="661"/>
      <c r="DK39" s="662"/>
      <c r="DL39" s="648" t="s">
        <v>240</v>
      </c>
      <c r="DM39" s="661"/>
      <c r="DN39" s="661"/>
      <c r="DO39" s="661"/>
      <c r="DP39" s="661"/>
      <c r="DQ39" s="661"/>
      <c r="DR39" s="661"/>
      <c r="DS39" s="661"/>
      <c r="DT39" s="661"/>
      <c r="DU39" s="661"/>
      <c r="DV39" s="662"/>
      <c r="DW39" s="645" t="s">
        <v>244</v>
      </c>
      <c r="DX39" s="663"/>
      <c r="DY39" s="663"/>
      <c r="DZ39" s="663"/>
      <c r="EA39" s="663"/>
      <c r="EB39" s="663"/>
      <c r="EC39" s="684"/>
    </row>
    <row r="40" spans="2:133" ht="11.25" customHeight="1">
      <c r="B40" s="639" t="s">
        <v>345</v>
      </c>
      <c r="C40" s="640"/>
      <c r="D40" s="640"/>
      <c r="E40" s="640"/>
      <c r="F40" s="640"/>
      <c r="G40" s="640"/>
      <c r="H40" s="640"/>
      <c r="I40" s="640"/>
      <c r="J40" s="640"/>
      <c r="K40" s="640"/>
      <c r="L40" s="640"/>
      <c r="M40" s="640"/>
      <c r="N40" s="640"/>
      <c r="O40" s="640"/>
      <c r="P40" s="640"/>
      <c r="Q40" s="641"/>
      <c r="R40" s="642" t="s">
        <v>244</v>
      </c>
      <c r="S40" s="643"/>
      <c r="T40" s="643"/>
      <c r="U40" s="643"/>
      <c r="V40" s="643"/>
      <c r="W40" s="643"/>
      <c r="X40" s="643"/>
      <c r="Y40" s="644"/>
      <c r="Z40" s="675" t="s">
        <v>244</v>
      </c>
      <c r="AA40" s="675"/>
      <c r="AB40" s="675"/>
      <c r="AC40" s="675"/>
      <c r="AD40" s="676" t="s">
        <v>244</v>
      </c>
      <c r="AE40" s="676"/>
      <c r="AF40" s="676"/>
      <c r="AG40" s="676"/>
      <c r="AH40" s="676"/>
      <c r="AI40" s="676"/>
      <c r="AJ40" s="676"/>
      <c r="AK40" s="676"/>
      <c r="AL40" s="645" t="s">
        <v>240</v>
      </c>
      <c r="AM40" s="646"/>
      <c r="AN40" s="646"/>
      <c r="AO40" s="677"/>
      <c r="AQ40" s="685" t="s">
        <v>346</v>
      </c>
      <c r="AR40" s="686"/>
      <c r="AS40" s="686"/>
      <c r="AT40" s="686"/>
      <c r="AU40" s="686"/>
      <c r="AV40" s="686"/>
      <c r="AW40" s="686"/>
      <c r="AX40" s="686"/>
      <c r="AY40" s="687"/>
      <c r="AZ40" s="642" t="s">
        <v>244</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77</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v>2360532</v>
      </c>
      <c r="CS40" s="643"/>
      <c r="CT40" s="643"/>
      <c r="CU40" s="643"/>
      <c r="CV40" s="643"/>
      <c r="CW40" s="643"/>
      <c r="CX40" s="643"/>
      <c r="CY40" s="644"/>
      <c r="CZ40" s="645">
        <v>4.0999999999999996</v>
      </c>
      <c r="DA40" s="663"/>
      <c r="DB40" s="663"/>
      <c r="DC40" s="664"/>
      <c r="DD40" s="648">
        <v>83544</v>
      </c>
      <c r="DE40" s="643"/>
      <c r="DF40" s="643"/>
      <c r="DG40" s="643"/>
      <c r="DH40" s="643"/>
      <c r="DI40" s="643"/>
      <c r="DJ40" s="643"/>
      <c r="DK40" s="644"/>
      <c r="DL40" s="648">
        <v>81194</v>
      </c>
      <c r="DM40" s="643"/>
      <c r="DN40" s="643"/>
      <c r="DO40" s="643"/>
      <c r="DP40" s="643"/>
      <c r="DQ40" s="643"/>
      <c r="DR40" s="643"/>
      <c r="DS40" s="643"/>
      <c r="DT40" s="643"/>
      <c r="DU40" s="643"/>
      <c r="DV40" s="644"/>
      <c r="DW40" s="645">
        <v>0.3</v>
      </c>
      <c r="DX40" s="663"/>
      <c r="DY40" s="663"/>
      <c r="DZ40" s="663"/>
      <c r="EA40" s="663"/>
      <c r="EB40" s="663"/>
      <c r="EC40" s="684"/>
    </row>
    <row r="41" spans="2:133" ht="11.25" customHeight="1">
      <c r="B41" s="639" t="s">
        <v>350</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244</v>
      </c>
      <c r="AA41" s="675"/>
      <c r="AB41" s="675"/>
      <c r="AC41" s="675"/>
      <c r="AD41" s="676" t="s">
        <v>240</v>
      </c>
      <c r="AE41" s="676"/>
      <c r="AF41" s="676"/>
      <c r="AG41" s="676"/>
      <c r="AH41" s="676"/>
      <c r="AI41" s="676"/>
      <c r="AJ41" s="676"/>
      <c r="AK41" s="676"/>
      <c r="AL41" s="645" t="s">
        <v>182</v>
      </c>
      <c r="AM41" s="646"/>
      <c r="AN41" s="646"/>
      <c r="AO41" s="677"/>
      <c r="AQ41" s="685" t="s">
        <v>351</v>
      </c>
      <c r="AR41" s="686"/>
      <c r="AS41" s="686"/>
      <c r="AT41" s="686"/>
      <c r="AU41" s="686"/>
      <c r="AV41" s="686"/>
      <c r="AW41" s="686"/>
      <c r="AX41" s="686"/>
      <c r="AY41" s="687"/>
      <c r="AZ41" s="642">
        <v>828382</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t="s">
        <v>244</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244</v>
      </c>
      <c r="CS41" s="661"/>
      <c r="CT41" s="661"/>
      <c r="CU41" s="661"/>
      <c r="CV41" s="661"/>
      <c r="CW41" s="661"/>
      <c r="CX41" s="661"/>
      <c r="CY41" s="662"/>
      <c r="CZ41" s="645" t="s">
        <v>240</v>
      </c>
      <c r="DA41" s="663"/>
      <c r="DB41" s="663"/>
      <c r="DC41" s="664"/>
      <c r="DD41" s="648" t="s">
        <v>244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354</v>
      </c>
      <c r="C42" s="640"/>
      <c r="D42" s="640"/>
      <c r="E42" s="640"/>
      <c r="F42" s="640"/>
      <c r="G42" s="640"/>
      <c r="H42" s="640"/>
      <c r="I42" s="640"/>
      <c r="J42" s="640"/>
      <c r="K42" s="640"/>
      <c r="L42" s="640"/>
      <c r="M42" s="640"/>
      <c r="N42" s="640"/>
      <c r="O42" s="640"/>
      <c r="P42" s="640"/>
      <c r="Q42" s="641"/>
      <c r="R42" s="642">
        <v>1309188</v>
      </c>
      <c r="S42" s="643"/>
      <c r="T42" s="643"/>
      <c r="U42" s="643"/>
      <c r="V42" s="643"/>
      <c r="W42" s="643"/>
      <c r="X42" s="643"/>
      <c r="Y42" s="644"/>
      <c r="Z42" s="675">
        <v>2.2000000000000002</v>
      </c>
      <c r="AA42" s="675"/>
      <c r="AB42" s="675"/>
      <c r="AC42" s="675"/>
      <c r="AD42" s="676" t="s">
        <v>182</v>
      </c>
      <c r="AE42" s="676"/>
      <c r="AF42" s="676"/>
      <c r="AG42" s="676"/>
      <c r="AH42" s="676"/>
      <c r="AI42" s="676"/>
      <c r="AJ42" s="676"/>
      <c r="AK42" s="676"/>
      <c r="AL42" s="645" t="s">
        <v>182</v>
      </c>
      <c r="AM42" s="646"/>
      <c r="AN42" s="646"/>
      <c r="AO42" s="677"/>
      <c r="AQ42" s="678" t="s">
        <v>355</v>
      </c>
      <c r="AR42" s="679"/>
      <c r="AS42" s="679"/>
      <c r="AT42" s="679"/>
      <c r="AU42" s="679"/>
      <c r="AV42" s="679"/>
      <c r="AW42" s="679"/>
      <c r="AX42" s="679"/>
      <c r="AY42" s="680"/>
      <c r="AZ42" s="626">
        <v>2634841</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349</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11386651</v>
      </c>
      <c r="CS42" s="643"/>
      <c r="CT42" s="643"/>
      <c r="CU42" s="643"/>
      <c r="CV42" s="643"/>
      <c r="CW42" s="643"/>
      <c r="CX42" s="643"/>
      <c r="CY42" s="644"/>
      <c r="CZ42" s="645">
        <v>19.8</v>
      </c>
      <c r="DA42" s="646"/>
      <c r="DB42" s="646"/>
      <c r="DC42" s="647"/>
      <c r="DD42" s="648">
        <v>3121456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358</v>
      </c>
      <c r="C43" s="624"/>
      <c r="D43" s="624"/>
      <c r="E43" s="624"/>
      <c r="F43" s="624"/>
      <c r="G43" s="624"/>
      <c r="H43" s="624"/>
      <c r="I43" s="624"/>
      <c r="J43" s="624"/>
      <c r="K43" s="624"/>
      <c r="L43" s="624"/>
      <c r="M43" s="624"/>
      <c r="N43" s="624"/>
      <c r="O43" s="624"/>
      <c r="P43" s="624"/>
      <c r="Q43" s="625"/>
      <c r="R43" s="626">
        <v>59625910</v>
      </c>
      <c r="S43" s="665"/>
      <c r="T43" s="665"/>
      <c r="U43" s="665"/>
      <c r="V43" s="665"/>
      <c r="W43" s="665"/>
      <c r="X43" s="665"/>
      <c r="Y43" s="666"/>
      <c r="Z43" s="667">
        <v>100</v>
      </c>
      <c r="AA43" s="667"/>
      <c r="AB43" s="667"/>
      <c r="AC43" s="667"/>
      <c r="AD43" s="668">
        <v>23097417</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134780</v>
      </c>
      <c r="CS43" s="661"/>
      <c r="CT43" s="661"/>
      <c r="CU43" s="661"/>
      <c r="CV43" s="661"/>
      <c r="CW43" s="661"/>
      <c r="CX43" s="661"/>
      <c r="CY43" s="662"/>
      <c r="CZ43" s="645">
        <v>0.2</v>
      </c>
      <c r="DA43" s="663"/>
      <c r="DB43" s="663"/>
      <c r="DC43" s="664"/>
      <c r="DD43" s="648">
        <v>134780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360</v>
      </c>
      <c r="CG44" s="640"/>
      <c r="CH44" s="640"/>
      <c r="CI44" s="640"/>
      <c r="CJ44" s="640"/>
      <c r="CK44" s="640"/>
      <c r="CL44" s="640"/>
      <c r="CM44" s="640"/>
      <c r="CN44" s="640"/>
      <c r="CO44" s="640"/>
      <c r="CP44" s="640"/>
      <c r="CQ44" s="641"/>
      <c r="CR44" s="642">
        <v>11365300</v>
      </c>
      <c r="CS44" s="643"/>
      <c r="CT44" s="643"/>
      <c r="CU44" s="643"/>
      <c r="CV44" s="643"/>
      <c r="CW44" s="643"/>
      <c r="CX44" s="643"/>
      <c r="CY44" s="644"/>
      <c r="CZ44" s="645">
        <v>19.8</v>
      </c>
      <c r="DA44" s="646"/>
      <c r="DB44" s="646"/>
      <c r="DC44" s="647"/>
      <c r="DD44" s="648">
        <v>3116705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2968183</v>
      </c>
      <c r="CS45" s="661"/>
      <c r="CT45" s="661"/>
      <c r="CU45" s="661"/>
      <c r="CV45" s="661"/>
      <c r="CW45" s="661"/>
      <c r="CX45" s="661"/>
      <c r="CY45" s="662"/>
      <c r="CZ45" s="645">
        <v>5.2</v>
      </c>
      <c r="DA45" s="663"/>
      <c r="DB45" s="663"/>
      <c r="DC45" s="664"/>
      <c r="DD45" s="648">
        <v>248560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8129038</v>
      </c>
      <c r="CS46" s="643"/>
      <c r="CT46" s="643"/>
      <c r="CU46" s="643"/>
      <c r="CV46" s="643"/>
      <c r="CW46" s="643"/>
      <c r="CX46" s="643"/>
      <c r="CY46" s="644"/>
      <c r="CZ46" s="645">
        <v>14.1</v>
      </c>
      <c r="DA46" s="646"/>
      <c r="DB46" s="646"/>
      <c r="DC46" s="647"/>
      <c r="DD46" s="648">
        <v>2839755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v>21351</v>
      </c>
      <c r="CS47" s="661"/>
      <c r="CT47" s="661"/>
      <c r="CU47" s="661"/>
      <c r="CV47" s="661"/>
      <c r="CW47" s="661"/>
      <c r="CX47" s="661"/>
      <c r="CY47" s="662"/>
      <c r="CZ47" s="645">
        <v>0</v>
      </c>
      <c r="DA47" s="663"/>
      <c r="DB47" s="663"/>
      <c r="DC47" s="664"/>
      <c r="DD47" s="648">
        <v>4751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240</v>
      </c>
      <c r="CS48" s="643"/>
      <c r="CT48" s="643"/>
      <c r="CU48" s="643"/>
      <c r="CV48" s="643"/>
      <c r="CW48" s="643"/>
      <c r="CX48" s="643"/>
      <c r="CY48" s="644"/>
      <c r="CZ48" s="645" t="s">
        <v>244</v>
      </c>
      <c r="DA48" s="646"/>
      <c r="DB48" s="646"/>
      <c r="DC48" s="647"/>
      <c r="DD48" s="648" t="s">
        <v>240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57457830</v>
      </c>
      <c r="CS49" s="627"/>
      <c r="CT49" s="627"/>
      <c r="CU49" s="627"/>
      <c r="CV49" s="627"/>
      <c r="CW49" s="627"/>
      <c r="CX49" s="627"/>
      <c r="CY49" s="628"/>
      <c r="CZ49" s="629">
        <v>100</v>
      </c>
      <c r="DA49" s="630"/>
      <c r="DB49" s="630"/>
      <c r="DC49" s="631"/>
      <c r="DD49" s="632">
        <v>29892579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C3UUh9QD4f1EyuAghi70pmBh7IgXYqL33q7MjXjnqV+vLoHky8Cjd/22MrsolViO5d8Qf0Wh7G0BW4pv+Z8lQ==" saltValue="RZLEC8hTGP3E9833rYck1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4" t="s">
        <v>370</v>
      </c>
      <c r="DK2" s="1175"/>
      <c r="DL2" s="1175"/>
      <c r="DM2" s="1175"/>
      <c r="DN2" s="1175"/>
      <c r="DO2" s="1176"/>
      <c r="DP2" s="251"/>
      <c r="DQ2" s="1174" t="s">
        <v>371</v>
      </c>
      <c r="DR2" s="1175"/>
      <c r="DS2" s="1175"/>
      <c r="DT2" s="1175"/>
      <c r="DU2" s="1175"/>
      <c r="DV2" s="1175"/>
      <c r="DW2" s="1175"/>
      <c r="DX2" s="1175"/>
      <c r="DY2" s="1175"/>
      <c r="DZ2" s="117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7" t="s">
        <v>372</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4" t="s">
        <v>374</v>
      </c>
      <c r="B5" s="1055"/>
      <c r="C5" s="1055"/>
      <c r="D5" s="1055"/>
      <c r="E5" s="1055"/>
      <c r="F5" s="1055"/>
      <c r="G5" s="1055"/>
      <c r="H5" s="1055"/>
      <c r="I5" s="1055"/>
      <c r="J5" s="1055"/>
      <c r="K5" s="1055"/>
      <c r="L5" s="1055"/>
      <c r="M5" s="1055"/>
      <c r="N5" s="1055"/>
      <c r="O5" s="1055"/>
      <c r="P5" s="1056"/>
      <c r="Q5" s="1060" t="s">
        <v>375</v>
      </c>
      <c r="R5" s="1061"/>
      <c r="S5" s="1061"/>
      <c r="T5" s="1061"/>
      <c r="U5" s="1062"/>
      <c r="V5" s="1060" t="s">
        <v>376</v>
      </c>
      <c r="W5" s="1061"/>
      <c r="X5" s="1061"/>
      <c r="Y5" s="1061"/>
      <c r="Z5" s="1062"/>
      <c r="AA5" s="1060" t="s">
        <v>377</v>
      </c>
      <c r="AB5" s="1061"/>
      <c r="AC5" s="1061"/>
      <c r="AD5" s="1061"/>
      <c r="AE5" s="1061"/>
      <c r="AF5" s="1177" t="s">
        <v>378</v>
      </c>
      <c r="AG5" s="1061"/>
      <c r="AH5" s="1061"/>
      <c r="AI5" s="1061"/>
      <c r="AJ5" s="1076"/>
      <c r="AK5" s="1061" t="s">
        <v>379</v>
      </c>
      <c r="AL5" s="1061"/>
      <c r="AM5" s="1061"/>
      <c r="AN5" s="1061"/>
      <c r="AO5" s="1062"/>
      <c r="AP5" s="1060" t="s">
        <v>380</v>
      </c>
      <c r="AQ5" s="1061"/>
      <c r="AR5" s="1061"/>
      <c r="AS5" s="1061"/>
      <c r="AT5" s="1062"/>
      <c r="AU5" s="1060" t="s">
        <v>381</v>
      </c>
      <c r="AV5" s="1061"/>
      <c r="AW5" s="1061"/>
      <c r="AX5" s="1061"/>
      <c r="AY5" s="1076"/>
      <c r="AZ5" s="258"/>
      <c r="BA5" s="258"/>
      <c r="BB5" s="258"/>
      <c r="BC5" s="258"/>
      <c r="BD5" s="258"/>
      <c r="BE5" s="259"/>
      <c r="BF5" s="259"/>
      <c r="BG5" s="259"/>
      <c r="BH5" s="259"/>
      <c r="BI5" s="259"/>
      <c r="BJ5" s="259"/>
      <c r="BK5" s="259"/>
      <c r="BL5" s="259"/>
      <c r="BM5" s="259"/>
      <c r="BN5" s="259"/>
      <c r="BO5" s="259"/>
      <c r="BP5" s="259"/>
      <c r="BQ5" s="1054" t="s">
        <v>382</v>
      </c>
      <c r="BR5" s="1055"/>
      <c r="BS5" s="1055"/>
      <c r="BT5" s="1055"/>
      <c r="BU5" s="1055"/>
      <c r="BV5" s="1055"/>
      <c r="BW5" s="1055"/>
      <c r="BX5" s="1055"/>
      <c r="BY5" s="1055"/>
      <c r="BZ5" s="1055"/>
      <c r="CA5" s="1055"/>
      <c r="CB5" s="1055"/>
      <c r="CC5" s="1055"/>
      <c r="CD5" s="1055"/>
      <c r="CE5" s="1055"/>
      <c r="CF5" s="1055"/>
      <c r="CG5" s="1056"/>
      <c r="CH5" s="1060" t="s">
        <v>383</v>
      </c>
      <c r="CI5" s="1061"/>
      <c r="CJ5" s="1061"/>
      <c r="CK5" s="1061"/>
      <c r="CL5" s="1062"/>
      <c r="CM5" s="1060" t="s">
        <v>384</v>
      </c>
      <c r="CN5" s="1061"/>
      <c r="CO5" s="1061"/>
      <c r="CP5" s="1061"/>
      <c r="CQ5" s="1062"/>
      <c r="CR5" s="1060" t="s">
        <v>385</v>
      </c>
      <c r="CS5" s="1061"/>
      <c r="CT5" s="1061"/>
      <c r="CU5" s="1061"/>
      <c r="CV5" s="1062"/>
      <c r="CW5" s="1060" t="s">
        <v>386</v>
      </c>
      <c r="CX5" s="1061"/>
      <c r="CY5" s="1061"/>
      <c r="CZ5" s="1061"/>
      <c r="DA5" s="1062"/>
      <c r="DB5" s="1060" t="s">
        <v>387</v>
      </c>
      <c r="DC5" s="1061"/>
      <c r="DD5" s="1061"/>
      <c r="DE5" s="1061"/>
      <c r="DF5" s="1062"/>
      <c r="DG5" s="1163" t="s">
        <v>388</v>
      </c>
      <c r="DH5" s="1164"/>
      <c r="DI5" s="1164"/>
      <c r="DJ5" s="1164"/>
      <c r="DK5" s="1165"/>
      <c r="DL5" s="1163" t="s">
        <v>389</v>
      </c>
      <c r="DM5" s="1164"/>
      <c r="DN5" s="1164"/>
      <c r="DO5" s="1164"/>
      <c r="DP5" s="1165"/>
      <c r="DQ5" s="1060" t="s">
        <v>390</v>
      </c>
      <c r="DR5" s="1061"/>
      <c r="DS5" s="1061"/>
      <c r="DT5" s="1061"/>
      <c r="DU5" s="1062"/>
      <c r="DV5" s="1060" t="s">
        <v>381</v>
      </c>
      <c r="DW5" s="1061"/>
      <c r="DX5" s="1061"/>
      <c r="DY5" s="1061"/>
      <c r="DZ5" s="1076"/>
      <c r="EA5" s="256"/>
    </row>
    <row r="6" spans="1:131" s="257" customFormat="1" ht="26.25" customHeight="1" thickBot="1">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8"/>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6"/>
      <c r="DH6" s="1167"/>
      <c r="DI6" s="1167"/>
      <c r="DJ6" s="1167"/>
      <c r="DK6" s="1168"/>
      <c r="DL6" s="1166"/>
      <c r="DM6" s="1167"/>
      <c r="DN6" s="1167"/>
      <c r="DO6" s="1167"/>
      <c r="DP6" s="1168"/>
      <c r="DQ6" s="1063"/>
      <c r="DR6" s="1064"/>
      <c r="DS6" s="1064"/>
      <c r="DT6" s="1064"/>
      <c r="DU6" s="1065"/>
      <c r="DV6" s="1063"/>
      <c r="DW6" s="1064"/>
      <c r="DX6" s="1064"/>
      <c r="DY6" s="1064"/>
      <c r="DZ6" s="1077"/>
      <c r="EA6" s="256"/>
    </row>
    <row r="7" spans="1:131" s="257" customFormat="1" ht="26.25" customHeight="1" thickTop="1">
      <c r="A7" s="260">
        <v>1</v>
      </c>
      <c r="B7" s="1111" t="s">
        <v>391</v>
      </c>
      <c r="C7" s="1112"/>
      <c r="D7" s="1112"/>
      <c r="E7" s="1112"/>
      <c r="F7" s="1112"/>
      <c r="G7" s="1112"/>
      <c r="H7" s="1112"/>
      <c r="I7" s="1112"/>
      <c r="J7" s="1112"/>
      <c r="K7" s="1112"/>
      <c r="L7" s="1112"/>
      <c r="M7" s="1112"/>
      <c r="N7" s="1112"/>
      <c r="O7" s="1112"/>
      <c r="P7" s="1113"/>
      <c r="Q7" s="1169">
        <v>60844</v>
      </c>
      <c r="R7" s="1170"/>
      <c r="S7" s="1170"/>
      <c r="T7" s="1170"/>
      <c r="U7" s="1170"/>
      <c r="V7" s="1170">
        <v>58677</v>
      </c>
      <c r="W7" s="1170"/>
      <c r="X7" s="1170"/>
      <c r="Y7" s="1170"/>
      <c r="Z7" s="1170"/>
      <c r="AA7" s="1170">
        <v>2167</v>
      </c>
      <c r="AB7" s="1170"/>
      <c r="AC7" s="1170"/>
      <c r="AD7" s="1170"/>
      <c r="AE7" s="1117"/>
      <c r="AF7" s="1171">
        <v>2003</v>
      </c>
      <c r="AG7" s="1172"/>
      <c r="AH7" s="1172"/>
      <c r="AI7" s="1172"/>
      <c r="AJ7" s="1173"/>
      <c r="AK7" s="1156" t="s">
        <v>523</v>
      </c>
      <c r="AL7" s="1157"/>
      <c r="AM7" s="1157"/>
      <c r="AN7" s="1157"/>
      <c r="AO7" s="1157"/>
      <c r="AP7" s="1157">
        <v>47593</v>
      </c>
      <c r="AQ7" s="1157"/>
      <c r="AR7" s="1157"/>
      <c r="AS7" s="1157"/>
      <c r="AT7" s="1157"/>
      <c r="AU7" s="1158"/>
      <c r="AV7" s="1158"/>
      <c r="AW7" s="1158"/>
      <c r="AX7" s="1158"/>
      <c r="AY7" s="1159"/>
      <c r="AZ7" s="254"/>
      <c r="BA7" s="254"/>
      <c r="BB7" s="254"/>
      <c r="BC7" s="254"/>
      <c r="BD7" s="254"/>
      <c r="BE7" s="255"/>
      <c r="BF7" s="255"/>
      <c r="BG7" s="255"/>
      <c r="BH7" s="255"/>
      <c r="BI7" s="255"/>
      <c r="BJ7" s="255"/>
      <c r="BK7" s="255"/>
      <c r="BL7" s="255"/>
      <c r="BM7" s="255"/>
      <c r="BN7" s="255"/>
      <c r="BO7" s="255"/>
      <c r="BP7" s="255"/>
      <c r="BQ7" s="261">
        <v>1</v>
      </c>
      <c r="BR7" s="262"/>
      <c r="BS7" s="1160" t="s">
        <v>602</v>
      </c>
      <c r="BT7" s="1161"/>
      <c r="BU7" s="1161"/>
      <c r="BV7" s="1161"/>
      <c r="BW7" s="1161"/>
      <c r="BX7" s="1161"/>
      <c r="BY7" s="1161"/>
      <c r="BZ7" s="1161"/>
      <c r="CA7" s="1161"/>
      <c r="CB7" s="1161"/>
      <c r="CC7" s="1161"/>
      <c r="CD7" s="1161"/>
      <c r="CE7" s="1161"/>
      <c r="CF7" s="1161"/>
      <c r="CG7" s="1162"/>
      <c r="CH7" s="1153">
        <v>-3</v>
      </c>
      <c r="CI7" s="1154"/>
      <c r="CJ7" s="1154"/>
      <c r="CK7" s="1154"/>
      <c r="CL7" s="1155"/>
      <c r="CM7" s="1153">
        <v>333</v>
      </c>
      <c r="CN7" s="1154"/>
      <c r="CO7" s="1154"/>
      <c r="CP7" s="1154"/>
      <c r="CQ7" s="1155"/>
      <c r="CR7" s="1153">
        <v>32</v>
      </c>
      <c r="CS7" s="1154"/>
      <c r="CT7" s="1154"/>
      <c r="CU7" s="1154"/>
      <c r="CV7" s="1155"/>
      <c r="CW7" s="1153" t="s">
        <v>613</v>
      </c>
      <c r="CX7" s="1154"/>
      <c r="CY7" s="1154"/>
      <c r="CZ7" s="1154"/>
      <c r="DA7" s="1155"/>
      <c r="DB7" s="1153" t="s">
        <v>612</v>
      </c>
      <c r="DC7" s="1154"/>
      <c r="DD7" s="1154"/>
      <c r="DE7" s="1154"/>
      <c r="DF7" s="1155"/>
      <c r="DG7" s="1153" t="s">
        <v>612</v>
      </c>
      <c r="DH7" s="1154"/>
      <c r="DI7" s="1154"/>
      <c r="DJ7" s="1154"/>
      <c r="DK7" s="1155"/>
      <c r="DL7" s="1153" t="s">
        <v>612</v>
      </c>
      <c r="DM7" s="1154"/>
      <c r="DN7" s="1154"/>
      <c r="DO7" s="1154"/>
      <c r="DP7" s="1155"/>
      <c r="DQ7" s="1153" t="s">
        <v>612</v>
      </c>
      <c r="DR7" s="1154"/>
      <c r="DS7" s="1154"/>
      <c r="DT7" s="1154"/>
      <c r="DU7" s="1155"/>
      <c r="DV7" s="1179"/>
      <c r="DW7" s="1180"/>
      <c r="DX7" s="1180"/>
      <c r="DY7" s="1180"/>
      <c r="DZ7" s="1181"/>
      <c r="EA7" s="256"/>
    </row>
    <row r="8" spans="1:131" s="257" customFormat="1" ht="26.25" customHeight="1">
      <c r="A8" s="263">
        <v>2</v>
      </c>
      <c r="B8" s="1096" t="s">
        <v>392</v>
      </c>
      <c r="C8" s="1097"/>
      <c r="D8" s="1097"/>
      <c r="E8" s="1097"/>
      <c r="F8" s="1097"/>
      <c r="G8" s="1097"/>
      <c r="H8" s="1097"/>
      <c r="I8" s="1097"/>
      <c r="J8" s="1097"/>
      <c r="K8" s="1097"/>
      <c r="L8" s="1097"/>
      <c r="M8" s="1097"/>
      <c r="N8" s="1097"/>
      <c r="O8" s="1097"/>
      <c r="P8" s="1098"/>
      <c r="Q8" s="1102">
        <v>162</v>
      </c>
      <c r="R8" s="1103"/>
      <c r="S8" s="1103"/>
      <c r="T8" s="1103"/>
      <c r="U8" s="1103"/>
      <c r="V8" s="1103">
        <v>162</v>
      </c>
      <c r="W8" s="1103"/>
      <c r="X8" s="1103"/>
      <c r="Y8" s="1103"/>
      <c r="Z8" s="1103"/>
      <c r="AA8" s="1103">
        <v>0</v>
      </c>
      <c r="AB8" s="1103"/>
      <c r="AC8" s="1103"/>
      <c r="AD8" s="1103"/>
      <c r="AE8" s="1104"/>
      <c r="AF8" s="1078" t="s">
        <v>240</v>
      </c>
      <c r="AG8" s="1079"/>
      <c r="AH8" s="1079"/>
      <c r="AI8" s="1079"/>
      <c r="AJ8" s="1080"/>
      <c r="AK8" s="1151" t="s">
        <v>523</v>
      </c>
      <c r="AL8" s="1152"/>
      <c r="AM8" s="1152"/>
      <c r="AN8" s="1152"/>
      <c r="AO8" s="1152"/>
      <c r="AP8" s="1152" t="s">
        <v>523</v>
      </c>
      <c r="AQ8" s="1152"/>
      <c r="AR8" s="1152"/>
      <c r="AS8" s="1152"/>
      <c r="AT8" s="1152"/>
      <c r="AU8" s="1149"/>
      <c r="AV8" s="1149"/>
      <c r="AW8" s="1149"/>
      <c r="AX8" s="1149"/>
      <c r="AY8" s="1150"/>
      <c r="AZ8" s="254"/>
      <c r="BA8" s="254"/>
      <c r="BB8" s="254"/>
      <c r="BC8" s="254"/>
      <c r="BD8" s="254"/>
      <c r="BE8" s="255"/>
      <c r="BF8" s="255"/>
      <c r="BG8" s="255"/>
      <c r="BH8" s="255"/>
      <c r="BI8" s="255"/>
      <c r="BJ8" s="255"/>
      <c r="BK8" s="255"/>
      <c r="BL8" s="255"/>
      <c r="BM8" s="255"/>
      <c r="BN8" s="255"/>
      <c r="BO8" s="255"/>
      <c r="BP8" s="255"/>
      <c r="BQ8" s="264">
        <v>2</v>
      </c>
      <c r="BR8" s="265"/>
      <c r="BS8" s="1073" t="s">
        <v>603</v>
      </c>
      <c r="BT8" s="1074"/>
      <c r="BU8" s="1074"/>
      <c r="BV8" s="1074"/>
      <c r="BW8" s="1074"/>
      <c r="BX8" s="1074"/>
      <c r="BY8" s="1074"/>
      <c r="BZ8" s="1074"/>
      <c r="CA8" s="1074"/>
      <c r="CB8" s="1074"/>
      <c r="CC8" s="1074"/>
      <c r="CD8" s="1074"/>
      <c r="CE8" s="1074"/>
      <c r="CF8" s="1074"/>
      <c r="CG8" s="1075"/>
      <c r="CH8" s="1048">
        <v>53</v>
      </c>
      <c r="CI8" s="1049"/>
      <c r="CJ8" s="1049"/>
      <c r="CK8" s="1049"/>
      <c r="CL8" s="1050"/>
      <c r="CM8" s="1048">
        <v>458</v>
      </c>
      <c r="CN8" s="1049"/>
      <c r="CO8" s="1049"/>
      <c r="CP8" s="1049"/>
      <c r="CQ8" s="1050"/>
      <c r="CR8" s="1048">
        <v>25</v>
      </c>
      <c r="CS8" s="1049"/>
      <c r="CT8" s="1049"/>
      <c r="CU8" s="1049"/>
      <c r="CV8" s="1050"/>
      <c r="CW8" s="1048">
        <v>4</v>
      </c>
      <c r="CX8" s="1049"/>
      <c r="CY8" s="1049"/>
      <c r="CZ8" s="1049"/>
      <c r="DA8" s="1050"/>
      <c r="DB8" s="1048" t="s">
        <v>612</v>
      </c>
      <c r="DC8" s="1049"/>
      <c r="DD8" s="1049"/>
      <c r="DE8" s="1049"/>
      <c r="DF8" s="1050"/>
      <c r="DG8" s="1048" t="s">
        <v>612</v>
      </c>
      <c r="DH8" s="1049"/>
      <c r="DI8" s="1049"/>
      <c r="DJ8" s="1049"/>
      <c r="DK8" s="1050"/>
      <c r="DL8" s="1048" t="s">
        <v>612</v>
      </c>
      <c r="DM8" s="1049"/>
      <c r="DN8" s="1049"/>
      <c r="DO8" s="1049"/>
      <c r="DP8" s="1050"/>
      <c r="DQ8" s="1048" t="s">
        <v>615</v>
      </c>
      <c r="DR8" s="1049"/>
      <c r="DS8" s="1049"/>
      <c r="DT8" s="1049"/>
      <c r="DU8" s="1050"/>
      <c r="DV8" s="1051"/>
      <c r="DW8" s="1052"/>
      <c r="DX8" s="1052"/>
      <c r="DY8" s="1052"/>
      <c r="DZ8" s="1053"/>
      <c r="EA8" s="256"/>
    </row>
    <row r="9" spans="1:131" s="257" customFormat="1" ht="26.25" customHeight="1">
      <c r="A9" s="263">
        <v>3</v>
      </c>
      <c r="B9" s="1096" t="s">
        <v>393</v>
      </c>
      <c r="C9" s="1097"/>
      <c r="D9" s="1097"/>
      <c r="E9" s="1097"/>
      <c r="F9" s="1097"/>
      <c r="G9" s="1097"/>
      <c r="H9" s="1097"/>
      <c r="I9" s="1097"/>
      <c r="J9" s="1097"/>
      <c r="K9" s="1097"/>
      <c r="L9" s="1097"/>
      <c r="M9" s="1097"/>
      <c r="N9" s="1097"/>
      <c r="O9" s="1097"/>
      <c r="P9" s="1098"/>
      <c r="Q9" s="1102">
        <v>19</v>
      </c>
      <c r="R9" s="1103"/>
      <c r="S9" s="1103"/>
      <c r="T9" s="1103"/>
      <c r="U9" s="1103"/>
      <c r="V9" s="1103">
        <v>17</v>
      </c>
      <c r="W9" s="1103"/>
      <c r="X9" s="1103"/>
      <c r="Y9" s="1103"/>
      <c r="Z9" s="1103"/>
      <c r="AA9" s="1103">
        <v>2</v>
      </c>
      <c r="AB9" s="1103"/>
      <c r="AC9" s="1103"/>
      <c r="AD9" s="1103"/>
      <c r="AE9" s="1104"/>
      <c r="AF9" s="1078">
        <v>2</v>
      </c>
      <c r="AG9" s="1079"/>
      <c r="AH9" s="1079"/>
      <c r="AI9" s="1079"/>
      <c r="AJ9" s="1080"/>
      <c r="AK9" s="1151" t="s">
        <v>523</v>
      </c>
      <c r="AL9" s="1152"/>
      <c r="AM9" s="1152"/>
      <c r="AN9" s="1152"/>
      <c r="AO9" s="1152"/>
      <c r="AP9" s="1152" t="s">
        <v>523</v>
      </c>
      <c r="AQ9" s="1152"/>
      <c r="AR9" s="1152"/>
      <c r="AS9" s="1152"/>
      <c r="AT9" s="1152"/>
      <c r="AU9" s="1149"/>
      <c r="AV9" s="1149"/>
      <c r="AW9" s="1149"/>
      <c r="AX9" s="1149"/>
      <c r="AY9" s="1150"/>
      <c r="AZ9" s="254"/>
      <c r="BA9" s="254"/>
      <c r="BB9" s="254"/>
      <c r="BC9" s="254"/>
      <c r="BD9" s="254"/>
      <c r="BE9" s="255"/>
      <c r="BF9" s="255"/>
      <c r="BG9" s="255"/>
      <c r="BH9" s="255"/>
      <c r="BI9" s="255"/>
      <c r="BJ9" s="255"/>
      <c r="BK9" s="255"/>
      <c r="BL9" s="255"/>
      <c r="BM9" s="255"/>
      <c r="BN9" s="255"/>
      <c r="BO9" s="255"/>
      <c r="BP9" s="255"/>
      <c r="BQ9" s="264">
        <v>3</v>
      </c>
      <c r="BR9" s="265" t="s">
        <v>604</v>
      </c>
      <c r="BS9" s="1073" t="s">
        <v>605</v>
      </c>
      <c r="BT9" s="1074"/>
      <c r="BU9" s="1074"/>
      <c r="BV9" s="1074"/>
      <c r="BW9" s="1074"/>
      <c r="BX9" s="1074"/>
      <c r="BY9" s="1074"/>
      <c r="BZ9" s="1074"/>
      <c r="CA9" s="1074"/>
      <c r="CB9" s="1074"/>
      <c r="CC9" s="1074"/>
      <c r="CD9" s="1074"/>
      <c r="CE9" s="1074"/>
      <c r="CF9" s="1074"/>
      <c r="CG9" s="1075"/>
      <c r="CH9" s="1048">
        <v>1</v>
      </c>
      <c r="CI9" s="1049"/>
      <c r="CJ9" s="1049"/>
      <c r="CK9" s="1049"/>
      <c r="CL9" s="1050"/>
      <c r="CM9" s="1048">
        <v>181</v>
      </c>
      <c r="CN9" s="1049"/>
      <c r="CO9" s="1049"/>
      <c r="CP9" s="1049"/>
      <c r="CQ9" s="1050"/>
      <c r="CR9" s="1048">
        <v>6</v>
      </c>
      <c r="CS9" s="1049"/>
      <c r="CT9" s="1049"/>
      <c r="CU9" s="1049"/>
      <c r="CV9" s="1050"/>
      <c r="CW9" s="1048" t="s">
        <v>612</v>
      </c>
      <c r="CX9" s="1049"/>
      <c r="CY9" s="1049"/>
      <c r="CZ9" s="1049"/>
      <c r="DA9" s="1050"/>
      <c r="DB9" s="1048">
        <v>923</v>
      </c>
      <c r="DC9" s="1049"/>
      <c r="DD9" s="1049"/>
      <c r="DE9" s="1049"/>
      <c r="DF9" s="1050"/>
      <c r="DG9" s="1048" t="s">
        <v>612</v>
      </c>
      <c r="DH9" s="1049"/>
      <c r="DI9" s="1049"/>
      <c r="DJ9" s="1049"/>
      <c r="DK9" s="1050"/>
      <c r="DL9" s="1048" t="s">
        <v>612</v>
      </c>
      <c r="DM9" s="1049"/>
      <c r="DN9" s="1049"/>
      <c r="DO9" s="1049"/>
      <c r="DP9" s="1050"/>
      <c r="DQ9" s="1048" t="s">
        <v>615</v>
      </c>
      <c r="DR9" s="1049"/>
      <c r="DS9" s="1049"/>
      <c r="DT9" s="1049"/>
      <c r="DU9" s="1050"/>
      <c r="DV9" s="1051"/>
      <c r="DW9" s="1052"/>
      <c r="DX9" s="1052"/>
      <c r="DY9" s="1052"/>
      <c r="DZ9" s="1053"/>
      <c r="EA9" s="256"/>
    </row>
    <row r="10" spans="1:131" s="257" customFormat="1" ht="26.25" customHeight="1">
      <c r="A10" s="263">
        <v>4</v>
      </c>
      <c r="B10" s="1096"/>
      <c r="C10" s="1097"/>
      <c r="D10" s="1097"/>
      <c r="E10" s="1097"/>
      <c r="F10" s="1097"/>
      <c r="G10" s="1097"/>
      <c r="H10" s="1097"/>
      <c r="I10" s="1097"/>
      <c r="J10" s="1097"/>
      <c r="K10" s="1097"/>
      <c r="L10" s="1097"/>
      <c r="M10" s="1097"/>
      <c r="N10" s="1097"/>
      <c r="O10" s="1097"/>
      <c r="P10" s="1098"/>
      <c r="Q10" s="1102"/>
      <c r="R10" s="1103"/>
      <c r="S10" s="1103"/>
      <c r="T10" s="1103"/>
      <c r="U10" s="1103"/>
      <c r="V10" s="1103"/>
      <c r="W10" s="1103"/>
      <c r="X10" s="1103"/>
      <c r="Y10" s="1103"/>
      <c r="Z10" s="1103"/>
      <c r="AA10" s="1103"/>
      <c r="AB10" s="1103"/>
      <c r="AC10" s="1103"/>
      <c r="AD10" s="1103"/>
      <c r="AE10" s="1104"/>
      <c r="AF10" s="1078"/>
      <c r="AG10" s="1079"/>
      <c r="AH10" s="1079"/>
      <c r="AI10" s="1079"/>
      <c r="AJ10" s="1080"/>
      <c r="AK10" s="1151"/>
      <c r="AL10" s="1152"/>
      <c r="AM10" s="1152"/>
      <c r="AN10" s="1152"/>
      <c r="AO10" s="1152"/>
      <c r="AP10" s="1152"/>
      <c r="AQ10" s="1152"/>
      <c r="AR10" s="1152"/>
      <c r="AS10" s="1152"/>
      <c r="AT10" s="1152"/>
      <c r="AU10" s="1149"/>
      <c r="AV10" s="1149"/>
      <c r="AW10" s="1149"/>
      <c r="AX10" s="1149"/>
      <c r="AY10" s="1150"/>
      <c r="AZ10" s="254"/>
      <c r="BA10" s="254"/>
      <c r="BB10" s="254"/>
      <c r="BC10" s="254"/>
      <c r="BD10" s="254"/>
      <c r="BE10" s="255"/>
      <c r="BF10" s="255"/>
      <c r="BG10" s="255"/>
      <c r="BH10" s="255"/>
      <c r="BI10" s="255"/>
      <c r="BJ10" s="255"/>
      <c r="BK10" s="255"/>
      <c r="BL10" s="255"/>
      <c r="BM10" s="255"/>
      <c r="BN10" s="255"/>
      <c r="BO10" s="255"/>
      <c r="BP10" s="255"/>
      <c r="BQ10" s="264">
        <v>4</v>
      </c>
      <c r="BR10" s="265"/>
      <c r="BS10" s="1073" t="s">
        <v>606</v>
      </c>
      <c r="BT10" s="1074"/>
      <c r="BU10" s="1074"/>
      <c r="BV10" s="1074"/>
      <c r="BW10" s="1074"/>
      <c r="BX10" s="1074"/>
      <c r="BY10" s="1074"/>
      <c r="BZ10" s="1074"/>
      <c r="CA10" s="1074"/>
      <c r="CB10" s="1074"/>
      <c r="CC10" s="1074"/>
      <c r="CD10" s="1074"/>
      <c r="CE10" s="1074"/>
      <c r="CF10" s="1074"/>
      <c r="CG10" s="1075"/>
      <c r="CH10" s="1048">
        <v>-6</v>
      </c>
      <c r="CI10" s="1049"/>
      <c r="CJ10" s="1049"/>
      <c r="CK10" s="1049"/>
      <c r="CL10" s="1050"/>
      <c r="CM10" s="1048">
        <v>14</v>
      </c>
      <c r="CN10" s="1049"/>
      <c r="CO10" s="1049"/>
      <c r="CP10" s="1049"/>
      <c r="CQ10" s="1050"/>
      <c r="CR10" s="1048">
        <v>33</v>
      </c>
      <c r="CS10" s="1049"/>
      <c r="CT10" s="1049"/>
      <c r="CU10" s="1049"/>
      <c r="CV10" s="1050"/>
      <c r="CW10" s="1048" t="s">
        <v>612</v>
      </c>
      <c r="CX10" s="1049"/>
      <c r="CY10" s="1049"/>
      <c r="CZ10" s="1049"/>
      <c r="DA10" s="1050"/>
      <c r="DB10" s="1048" t="s">
        <v>612</v>
      </c>
      <c r="DC10" s="1049"/>
      <c r="DD10" s="1049"/>
      <c r="DE10" s="1049"/>
      <c r="DF10" s="1050"/>
      <c r="DG10" s="1048" t="s">
        <v>612</v>
      </c>
      <c r="DH10" s="1049"/>
      <c r="DI10" s="1049"/>
      <c r="DJ10" s="1049"/>
      <c r="DK10" s="1050"/>
      <c r="DL10" s="1048" t="s">
        <v>612</v>
      </c>
      <c r="DM10" s="1049"/>
      <c r="DN10" s="1049"/>
      <c r="DO10" s="1049"/>
      <c r="DP10" s="1050"/>
      <c r="DQ10" s="1048" t="s">
        <v>615</v>
      </c>
      <c r="DR10" s="1049"/>
      <c r="DS10" s="1049"/>
      <c r="DT10" s="1049"/>
      <c r="DU10" s="1050"/>
      <c r="DV10" s="1051"/>
      <c r="DW10" s="1052"/>
      <c r="DX10" s="1052"/>
      <c r="DY10" s="1052"/>
      <c r="DZ10" s="1053"/>
      <c r="EA10" s="256"/>
    </row>
    <row r="11" spans="1:131" s="257" customFormat="1" ht="26.25" customHeight="1">
      <c r="A11" s="263">
        <v>5</v>
      </c>
      <c r="B11" s="1096"/>
      <c r="C11" s="1097"/>
      <c r="D11" s="1097"/>
      <c r="E11" s="1097"/>
      <c r="F11" s="1097"/>
      <c r="G11" s="1097"/>
      <c r="H11" s="1097"/>
      <c r="I11" s="1097"/>
      <c r="J11" s="1097"/>
      <c r="K11" s="1097"/>
      <c r="L11" s="1097"/>
      <c r="M11" s="1097"/>
      <c r="N11" s="1097"/>
      <c r="O11" s="1097"/>
      <c r="P11" s="1098"/>
      <c r="Q11" s="1102"/>
      <c r="R11" s="1103"/>
      <c r="S11" s="1103"/>
      <c r="T11" s="1103"/>
      <c r="U11" s="1103"/>
      <c r="V11" s="1103"/>
      <c r="W11" s="1103"/>
      <c r="X11" s="1103"/>
      <c r="Y11" s="1103"/>
      <c r="Z11" s="1103"/>
      <c r="AA11" s="1103"/>
      <c r="AB11" s="1103"/>
      <c r="AC11" s="1103"/>
      <c r="AD11" s="1103"/>
      <c r="AE11" s="1104"/>
      <c r="AF11" s="1078"/>
      <c r="AG11" s="1079"/>
      <c r="AH11" s="1079"/>
      <c r="AI11" s="1079"/>
      <c r="AJ11" s="1080"/>
      <c r="AK11" s="1151"/>
      <c r="AL11" s="1152"/>
      <c r="AM11" s="1152"/>
      <c r="AN11" s="1152"/>
      <c r="AO11" s="1152"/>
      <c r="AP11" s="1152"/>
      <c r="AQ11" s="1152"/>
      <c r="AR11" s="1152"/>
      <c r="AS11" s="1152"/>
      <c r="AT11" s="1152"/>
      <c r="AU11" s="1149"/>
      <c r="AV11" s="1149"/>
      <c r="AW11" s="1149"/>
      <c r="AX11" s="1149"/>
      <c r="AY11" s="1150"/>
      <c r="AZ11" s="254"/>
      <c r="BA11" s="254"/>
      <c r="BB11" s="254"/>
      <c r="BC11" s="254"/>
      <c r="BD11" s="254"/>
      <c r="BE11" s="255"/>
      <c r="BF11" s="255"/>
      <c r="BG11" s="255"/>
      <c r="BH11" s="255"/>
      <c r="BI11" s="255"/>
      <c r="BJ11" s="255"/>
      <c r="BK11" s="255"/>
      <c r="BL11" s="255"/>
      <c r="BM11" s="255"/>
      <c r="BN11" s="255"/>
      <c r="BO11" s="255"/>
      <c r="BP11" s="255"/>
      <c r="BQ11" s="264">
        <v>5</v>
      </c>
      <c r="BR11" s="265"/>
      <c r="BS11" s="1073" t="s">
        <v>607</v>
      </c>
      <c r="BT11" s="1074"/>
      <c r="BU11" s="1074"/>
      <c r="BV11" s="1074"/>
      <c r="BW11" s="1074"/>
      <c r="BX11" s="1074"/>
      <c r="BY11" s="1074"/>
      <c r="BZ11" s="1074"/>
      <c r="CA11" s="1074"/>
      <c r="CB11" s="1074"/>
      <c r="CC11" s="1074"/>
      <c r="CD11" s="1074"/>
      <c r="CE11" s="1074"/>
      <c r="CF11" s="1074"/>
      <c r="CG11" s="1075"/>
      <c r="CH11" s="1048">
        <v>0</v>
      </c>
      <c r="CI11" s="1049"/>
      <c r="CJ11" s="1049"/>
      <c r="CK11" s="1049"/>
      <c r="CL11" s="1050"/>
      <c r="CM11" s="1048">
        <v>107</v>
      </c>
      <c r="CN11" s="1049"/>
      <c r="CO11" s="1049"/>
      <c r="CP11" s="1049"/>
      <c r="CQ11" s="1050"/>
      <c r="CR11" s="1048">
        <v>100</v>
      </c>
      <c r="CS11" s="1049"/>
      <c r="CT11" s="1049"/>
      <c r="CU11" s="1049"/>
      <c r="CV11" s="1050"/>
      <c r="CW11" s="1048">
        <v>6</v>
      </c>
      <c r="CX11" s="1049"/>
      <c r="CY11" s="1049"/>
      <c r="CZ11" s="1049"/>
      <c r="DA11" s="1050"/>
      <c r="DB11" s="1048" t="s">
        <v>612</v>
      </c>
      <c r="DC11" s="1049"/>
      <c r="DD11" s="1049"/>
      <c r="DE11" s="1049"/>
      <c r="DF11" s="1050"/>
      <c r="DG11" s="1048" t="s">
        <v>612</v>
      </c>
      <c r="DH11" s="1049"/>
      <c r="DI11" s="1049"/>
      <c r="DJ11" s="1049"/>
      <c r="DK11" s="1050"/>
      <c r="DL11" s="1048" t="s">
        <v>612</v>
      </c>
      <c r="DM11" s="1049"/>
      <c r="DN11" s="1049"/>
      <c r="DO11" s="1049"/>
      <c r="DP11" s="1050"/>
      <c r="DQ11" s="1048" t="s">
        <v>615</v>
      </c>
      <c r="DR11" s="1049"/>
      <c r="DS11" s="1049"/>
      <c r="DT11" s="1049"/>
      <c r="DU11" s="1050"/>
      <c r="DV11" s="1051"/>
      <c r="DW11" s="1052"/>
      <c r="DX11" s="1052"/>
      <c r="DY11" s="1052"/>
      <c r="DZ11" s="1053"/>
      <c r="EA11" s="256"/>
    </row>
    <row r="12" spans="1:131" s="257" customFormat="1" ht="26.25" customHeight="1">
      <c r="A12" s="263">
        <v>6</v>
      </c>
      <c r="B12" s="1096"/>
      <c r="C12" s="1097"/>
      <c r="D12" s="1097"/>
      <c r="E12" s="1097"/>
      <c r="F12" s="1097"/>
      <c r="G12" s="1097"/>
      <c r="H12" s="1097"/>
      <c r="I12" s="1097"/>
      <c r="J12" s="1097"/>
      <c r="K12" s="1097"/>
      <c r="L12" s="1097"/>
      <c r="M12" s="1097"/>
      <c r="N12" s="1097"/>
      <c r="O12" s="1097"/>
      <c r="P12" s="1098"/>
      <c r="Q12" s="1102"/>
      <c r="R12" s="1103"/>
      <c r="S12" s="1103"/>
      <c r="T12" s="1103"/>
      <c r="U12" s="1103"/>
      <c r="V12" s="1103"/>
      <c r="W12" s="1103"/>
      <c r="X12" s="1103"/>
      <c r="Y12" s="1103"/>
      <c r="Z12" s="1103"/>
      <c r="AA12" s="1103"/>
      <c r="AB12" s="1103"/>
      <c r="AC12" s="1103"/>
      <c r="AD12" s="1103"/>
      <c r="AE12" s="1104"/>
      <c r="AF12" s="1078"/>
      <c r="AG12" s="1079"/>
      <c r="AH12" s="1079"/>
      <c r="AI12" s="1079"/>
      <c r="AJ12" s="1080"/>
      <c r="AK12" s="1151"/>
      <c r="AL12" s="1152"/>
      <c r="AM12" s="1152"/>
      <c r="AN12" s="1152"/>
      <c r="AO12" s="1152"/>
      <c r="AP12" s="1152"/>
      <c r="AQ12" s="1152"/>
      <c r="AR12" s="1152"/>
      <c r="AS12" s="1152"/>
      <c r="AT12" s="1152"/>
      <c r="AU12" s="1149"/>
      <c r="AV12" s="1149"/>
      <c r="AW12" s="1149"/>
      <c r="AX12" s="1149"/>
      <c r="AY12" s="1150"/>
      <c r="AZ12" s="254"/>
      <c r="BA12" s="254"/>
      <c r="BB12" s="254"/>
      <c r="BC12" s="254"/>
      <c r="BD12" s="254"/>
      <c r="BE12" s="255"/>
      <c r="BF12" s="255"/>
      <c r="BG12" s="255"/>
      <c r="BH12" s="255"/>
      <c r="BI12" s="255"/>
      <c r="BJ12" s="255"/>
      <c r="BK12" s="255"/>
      <c r="BL12" s="255"/>
      <c r="BM12" s="255"/>
      <c r="BN12" s="255"/>
      <c r="BO12" s="255"/>
      <c r="BP12" s="255"/>
      <c r="BQ12" s="264">
        <v>6</v>
      </c>
      <c r="BR12" s="265"/>
      <c r="BS12" s="1073" t="s">
        <v>608</v>
      </c>
      <c r="BT12" s="1074"/>
      <c r="BU12" s="1074"/>
      <c r="BV12" s="1074"/>
      <c r="BW12" s="1074"/>
      <c r="BX12" s="1074"/>
      <c r="BY12" s="1074"/>
      <c r="BZ12" s="1074"/>
      <c r="CA12" s="1074"/>
      <c r="CB12" s="1074"/>
      <c r="CC12" s="1074"/>
      <c r="CD12" s="1074"/>
      <c r="CE12" s="1074"/>
      <c r="CF12" s="1074"/>
      <c r="CG12" s="1075"/>
      <c r="CH12" s="1048">
        <v>-23</v>
      </c>
      <c r="CI12" s="1049"/>
      <c r="CJ12" s="1049"/>
      <c r="CK12" s="1049"/>
      <c r="CL12" s="1050"/>
      <c r="CM12" s="1048">
        <v>-182</v>
      </c>
      <c r="CN12" s="1049"/>
      <c r="CO12" s="1049"/>
      <c r="CP12" s="1049"/>
      <c r="CQ12" s="1050"/>
      <c r="CR12" s="1048">
        <v>10</v>
      </c>
      <c r="CS12" s="1049"/>
      <c r="CT12" s="1049"/>
      <c r="CU12" s="1049"/>
      <c r="CV12" s="1050"/>
      <c r="CW12" s="1048" t="s">
        <v>612</v>
      </c>
      <c r="CX12" s="1049"/>
      <c r="CY12" s="1049"/>
      <c r="CZ12" s="1049"/>
      <c r="DA12" s="1050"/>
      <c r="DB12" s="1048" t="s">
        <v>614</v>
      </c>
      <c r="DC12" s="1049"/>
      <c r="DD12" s="1049"/>
      <c r="DE12" s="1049"/>
      <c r="DF12" s="1050"/>
      <c r="DG12" s="1048" t="s">
        <v>612</v>
      </c>
      <c r="DH12" s="1049"/>
      <c r="DI12" s="1049"/>
      <c r="DJ12" s="1049"/>
      <c r="DK12" s="1050"/>
      <c r="DL12" s="1048" t="s">
        <v>612</v>
      </c>
      <c r="DM12" s="1049"/>
      <c r="DN12" s="1049"/>
      <c r="DO12" s="1049"/>
      <c r="DP12" s="1050"/>
      <c r="DQ12" s="1048" t="s">
        <v>615</v>
      </c>
      <c r="DR12" s="1049"/>
      <c r="DS12" s="1049"/>
      <c r="DT12" s="1049"/>
      <c r="DU12" s="1050"/>
      <c r="DV12" s="1051"/>
      <c r="DW12" s="1052"/>
      <c r="DX12" s="1052"/>
      <c r="DY12" s="1052"/>
      <c r="DZ12" s="1053"/>
      <c r="EA12" s="256"/>
    </row>
    <row r="13" spans="1:131" s="257" customFormat="1" ht="26.25" customHeight="1">
      <c r="A13" s="263">
        <v>7</v>
      </c>
      <c r="B13" s="1096"/>
      <c r="C13" s="1097"/>
      <c r="D13" s="1097"/>
      <c r="E13" s="1097"/>
      <c r="F13" s="1097"/>
      <c r="G13" s="1097"/>
      <c r="H13" s="1097"/>
      <c r="I13" s="1097"/>
      <c r="J13" s="1097"/>
      <c r="K13" s="1097"/>
      <c r="L13" s="1097"/>
      <c r="M13" s="1097"/>
      <c r="N13" s="1097"/>
      <c r="O13" s="1097"/>
      <c r="P13" s="1098"/>
      <c r="Q13" s="1102"/>
      <c r="R13" s="1103"/>
      <c r="S13" s="1103"/>
      <c r="T13" s="1103"/>
      <c r="U13" s="1103"/>
      <c r="V13" s="1103"/>
      <c r="W13" s="1103"/>
      <c r="X13" s="1103"/>
      <c r="Y13" s="1103"/>
      <c r="Z13" s="1103"/>
      <c r="AA13" s="1103"/>
      <c r="AB13" s="1103"/>
      <c r="AC13" s="1103"/>
      <c r="AD13" s="1103"/>
      <c r="AE13" s="1104"/>
      <c r="AF13" s="1078"/>
      <c r="AG13" s="1079"/>
      <c r="AH13" s="1079"/>
      <c r="AI13" s="1079"/>
      <c r="AJ13" s="1080"/>
      <c r="AK13" s="1151"/>
      <c r="AL13" s="1152"/>
      <c r="AM13" s="1152"/>
      <c r="AN13" s="1152"/>
      <c r="AO13" s="1152"/>
      <c r="AP13" s="1152"/>
      <c r="AQ13" s="1152"/>
      <c r="AR13" s="1152"/>
      <c r="AS13" s="1152"/>
      <c r="AT13" s="1152"/>
      <c r="AU13" s="1149"/>
      <c r="AV13" s="1149"/>
      <c r="AW13" s="1149"/>
      <c r="AX13" s="1149"/>
      <c r="AY13" s="1150"/>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c r="A14" s="263">
        <v>8</v>
      </c>
      <c r="B14" s="1096"/>
      <c r="C14" s="1097"/>
      <c r="D14" s="1097"/>
      <c r="E14" s="1097"/>
      <c r="F14" s="1097"/>
      <c r="G14" s="1097"/>
      <c r="H14" s="1097"/>
      <c r="I14" s="1097"/>
      <c r="J14" s="1097"/>
      <c r="K14" s="1097"/>
      <c r="L14" s="1097"/>
      <c r="M14" s="1097"/>
      <c r="N14" s="1097"/>
      <c r="O14" s="1097"/>
      <c r="P14" s="1098"/>
      <c r="Q14" s="1102"/>
      <c r="R14" s="1103"/>
      <c r="S14" s="1103"/>
      <c r="T14" s="1103"/>
      <c r="U14" s="1103"/>
      <c r="V14" s="1103"/>
      <c r="W14" s="1103"/>
      <c r="X14" s="1103"/>
      <c r="Y14" s="1103"/>
      <c r="Z14" s="1103"/>
      <c r="AA14" s="1103"/>
      <c r="AB14" s="1103"/>
      <c r="AC14" s="1103"/>
      <c r="AD14" s="1103"/>
      <c r="AE14" s="1104"/>
      <c r="AF14" s="1078"/>
      <c r="AG14" s="1079"/>
      <c r="AH14" s="1079"/>
      <c r="AI14" s="1079"/>
      <c r="AJ14" s="1080"/>
      <c r="AK14" s="1151"/>
      <c r="AL14" s="1152"/>
      <c r="AM14" s="1152"/>
      <c r="AN14" s="1152"/>
      <c r="AO14" s="1152"/>
      <c r="AP14" s="1152"/>
      <c r="AQ14" s="1152"/>
      <c r="AR14" s="1152"/>
      <c r="AS14" s="1152"/>
      <c r="AT14" s="1152"/>
      <c r="AU14" s="1149"/>
      <c r="AV14" s="1149"/>
      <c r="AW14" s="1149"/>
      <c r="AX14" s="1149"/>
      <c r="AY14" s="1150"/>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c r="A15" s="263">
        <v>9</v>
      </c>
      <c r="B15" s="1096"/>
      <c r="C15" s="1097"/>
      <c r="D15" s="1097"/>
      <c r="E15" s="1097"/>
      <c r="F15" s="1097"/>
      <c r="G15" s="1097"/>
      <c r="H15" s="1097"/>
      <c r="I15" s="1097"/>
      <c r="J15" s="1097"/>
      <c r="K15" s="1097"/>
      <c r="L15" s="1097"/>
      <c r="M15" s="1097"/>
      <c r="N15" s="1097"/>
      <c r="O15" s="1097"/>
      <c r="P15" s="1098"/>
      <c r="Q15" s="1102"/>
      <c r="R15" s="1103"/>
      <c r="S15" s="1103"/>
      <c r="T15" s="1103"/>
      <c r="U15" s="1103"/>
      <c r="V15" s="1103"/>
      <c r="W15" s="1103"/>
      <c r="X15" s="1103"/>
      <c r="Y15" s="1103"/>
      <c r="Z15" s="1103"/>
      <c r="AA15" s="1103"/>
      <c r="AB15" s="1103"/>
      <c r="AC15" s="1103"/>
      <c r="AD15" s="1103"/>
      <c r="AE15" s="1104"/>
      <c r="AF15" s="1078"/>
      <c r="AG15" s="1079"/>
      <c r="AH15" s="1079"/>
      <c r="AI15" s="1079"/>
      <c r="AJ15" s="1080"/>
      <c r="AK15" s="1151"/>
      <c r="AL15" s="1152"/>
      <c r="AM15" s="1152"/>
      <c r="AN15" s="1152"/>
      <c r="AO15" s="1152"/>
      <c r="AP15" s="1152"/>
      <c r="AQ15" s="1152"/>
      <c r="AR15" s="1152"/>
      <c r="AS15" s="1152"/>
      <c r="AT15" s="1152"/>
      <c r="AU15" s="1149"/>
      <c r="AV15" s="1149"/>
      <c r="AW15" s="1149"/>
      <c r="AX15" s="1149"/>
      <c r="AY15" s="1150"/>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c r="A16" s="263">
        <v>10</v>
      </c>
      <c r="B16" s="1096"/>
      <c r="C16" s="1097"/>
      <c r="D16" s="1097"/>
      <c r="E16" s="1097"/>
      <c r="F16" s="1097"/>
      <c r="G16" s="1097"/>
      <c r="H16" s="1097"/>
      <c r="I16" s="1097"/>
      <c r="J16" s="1097"/>
      <c r="K16" s="1097"/>
      <c r="L16" s="1097"/>
      <c r="M16" s="1097"/>
      <c r="N16" s="1097"/>
      <c r="O16" s="1097"/>
      <c r="P16" s="1098"/>
      <c r="Q16" s="1102"/>
      <c r="R16" s="1103"/>
      <c r="S16" s="1103"/>
      <c r="T16" s="1103"/>
      <c r="U16" s="1103"/>
      <c r="V16" s="1103"/>
      <c r="W16" s="1103"/>
      <c r="X16" s="1103"/>
      <c r="Y16" s="1103"/>
      <c r="Z16" s="1103"/>
      <c r="AA16" s="1103"/>
      <c r="AB16" s="1103"/>
      <c r="AC16" s="1103"/>
      <c r="AD16" s="1103"/>
      <c r="AE16" s="1104"/>
      <c r="AF16" s="1078"/>
      <c r="AG16" s="1079"/>
      <c r="AH16" s="1079"/>
      <c r="AI16" s="1079"/>
      <c r="AJ16" s="1080"/>
      <c r="AK16" s="1151"/>
      <c r="AL16" s="1152"/>
      <c r="AM16" s="1152"/>
      <c r="AN16" s="1152"/>
      <c r="AO16" s="1152"/>
      <c r="AP16" s="1152"/>
      <c r="AQ16" s="1152"/>
      <c r="AR16" s="1152"/>
      <c r="AS16" s="1152"/>
      <c r="AT16" s="1152"/>
      <c r="AU16" s="1149"/>
      <c r="AV16" s="1149"/>
      <c r="AW16" s="1149"/>
      <c r="AX16" s="1149"/>
      <c r="AY16" s="1150"/>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c r="A17" s="263">
        <v>11</v>
      </c>
      <c r="B17" s="1096"/>
      <c r="C17" s="1097"/>
      <c r="D17" s="1097"/>
      <c r="E17" s="1097"/>
      <c r="F17" s="1097"/>
      <c r="G17" s="1097"/>
      <c r="H17" s="1097"/>
      <c r="I17" s="1097"/>
      <c r="J17" s="1097"/>
      <c r="K17" s="1097"/>
      <c r="L17" s="1097"/>
      <c r="M17" s="1097"/>
      <c r="N17" s="1097"/>
      <c r="O17" s="1097"/>
      <c r="P17" s="1098"/>
      <c r="Q17" s="1102"/>
      <c r="R17" s="1103"/>
      <c r="S17" s="1103"/>
      <c r="T17" s="1103"/>
      <c r="U17" s="1103"/>
      <c r="V17" s="1103"/>
      <c r="W17" s="1103"/>
      <c r="X17" s="1103"/>
      <c r="Y17" s="1103"/>
      <c r="Z17" s="1103"/>
      <c r="AA17" s="1103"/>
      <c r="AB17" s="1103"/>
      <c r="AC17" s="1103"/>
      <c r="AD17" s="1103"/>
      <c r="AE17" s="1104"/>
      <c r="AF17" s="1078"/>
      <c r="AG17" s="1079"/>
      <c r="AH17" s="1079"/>
      <c r="AI17" s="1079"/>
      <c r="AJ17" s="1080"/>
      <c r="AK17" s="1151"/>
      <c r="AL17" s="1152"/>
      <c r="AM17" s="1152"/>
      <c r="AN17" s="1152"/>
      <c r="AO17" s="1152"/>
      <c r="AP17" s="1152"/>
      <c r="AQ17" s="1152"/>
      <c r="AR17" s="1152"/>
      <c r="AS17" s="1152"/>
      <c r="AT17" s="1152"/>
      <c r="AU17" s="1149"/>
      <c r="AV17" s="1149"/>
      <c r="AW17" s="1149"/>
      <c r="AX17" s="1149"/>
      <c r="AY17" s="1150"/>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c r="A18" s="263">
        <v>12</v>
      </c>
      <c r="B18" s="1096"/>
      <c r="C18" s="1097"/>
      <c r="D18" s="1097"/>
      <c r="E18" s="1097"/>
      <c r="F18" s="1097"/>
      <c r="G18" s="1097"/>
      <c r="H18" s="1097"/>
      <c r="I18" s="1097"/>
      <c r="J18" s="1097"/>
      <c r="K18" s="1097"/>
      <c r="L18" s="1097"/>
      <c r="M18" s="1097"/>
      <c r="N18" s="1097"/>
      <c r="O18" s="1097"/>
      <c r="P18" s="1098"/>
      <c r="Q18" s="1102"/>
      <c r="R18" s="1103"/>
      <c r="S18" s="1103"/>
      <c r="T18" s="1103"/>
      <c r="U18" s="1103"/>
      <c r="V18" s="1103"/>
      <c r="W18" s="1103"/>
      <c r="X18" s="1103"/>
      <c r="Y18" s="1103"/>
      <c r="Z18" s="1103"/>
      <c r="AA18" s="1103"/>
      <c r="AB18" s="1103"/>
      <c r="AC18" s="1103"/>
      <c r="AD18" s="1103"/>
      <c r="AE18" s="1104"/>
      <c r="AF18" s="1078"/>
      <c r="AG18" s="1079"/>
      <c r="AH18" s="1079"/>
      <c r="AI18" s="1079"/>
      <c r="AJ18" s="1080"/>
      <c r="AK18" s="1151"/>
      <c r="AL18" s="1152"/>
      <c r="AM18" s="1152"/>
      <c r="AN18" s="1152"/>
      <c r="AO18" s="1152"/>
      <c r="AP18" s="1152"/>
      <c r="AQ18" s="1152"/>
      <c r="AR18" s="1152"/>
      <c r="AS18" s="1152"/>
      <c r="AT18" s="1152"/>
      <c r="AU18" s="1149"/>
      <c r="AV18" s="1149"/>
      <c r="AW18" s="1149"/>
      <c r="AX18" s="1149"/>
      <c r="AY18" s="1150"/>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c r="A19" s="263">
        <v>13</v>
      </c>
      <c r="B19" s="1096"/>
      <c r="C19" s="1097"/>
      <c r="D19" s="1097"/>
      <c r="E19" s="1097"/>
      <c r="F19" s="1097"/>
      <c r="G19" s="1097"/>
      <c r="H19" s="1097"/>
      <c r="I19" s="1097"/>
      <c r="J19" s="1097"/>
      <c r="K19" s="1097"/>
      <c r="L19" s="1097"/>
      <c r="M19" s="1097"/>
      <c r="N19" s="1097"/>
      <c r="O19" s="1097"/>
      <c r="P19" s="1098"/>
      <c r="Q19" s="1102"/>
      <c r="R19" s="1103"/>
      <c r="S19" s="1103"/>
      <c r="T19" s="1103"/>
      <c r="U19" s="1103"/>
      <c r="V19" s="1103"/>
      <c r="W19" s="1103"/>
      <c r="X19" s="1103"/>
      <c r="Y19" s="1103"/>
      <c r="Z19" s="1103"/>
      <c r="AA19" s="1103"/>
      <c r="AB19" s="1103"/>
      <c r="AC19" s="1103"/>
      <c r="AD19" s="1103"/>
      <c r="AE19" s="1104"/>
      <c r="AF19" s="1078"/>
      <c r="AG19" s="1079"/>
      <c r="AH19" s="1079"/>
      <c r="AI19" s="1079"/>
      <c r="AJ19" s="1080"/>
      <c r="AK19" s="1151"/>
      <c r="AL19" s="1152"/>
      <c r="AM19" s="1152"/>
      <c r="AN19" s="1152"/>
      <c r="AO19" s="1152"/>
      <c r="AP19" s="1152"/>
      <c r="AQ19" s="1152"/>
      <c r="AR19" s="1152"/>
      <c r="AS19" s="1152"/>
      <c r="AT19" s="1152"/>
      <c r="AU19" s="1149"/>
      <c r="AV19" s="1149"/>
      <c r="AW19" s="1149"/>
      <c r="AX19" s="1149"/>
      <c r="AY19" s="1150"/>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c r="A20" s="263">
        <v>14</v>
      </c>
      <c r="B20" s="1096"/>
      <c r="C20" s="1097"/>
      <c r="D20" s="1097"/>
      <c r="E20" s="1097"/>
      <c r="F20" s="1097"/>
      <c r="G20" s="1097"/>
      <c r="H20" s="1097"/>
      <c r="I20" s="1097"/>
      <c r="J20" s="1097"/>
      <c r="K20" s="1097"/>
      <c r="L20" s="1097"/>
      <c r="M20" s="1097"/>
      <c r="N20" s="1097"/>
      <c r="O20" s="1097"/>
      <c r="P20" s="1098"/>
      <c r="Q20" s="1102"/>
      <c r="R20" s="1103"/>
      <c r="S20" s="1103"/>
      <c r="T20" s="1103"/>
      <c r="U20" s="1103"/>
      <c r="V20" s="1103"/>
      <c r="W20" s="1103"/>
      <c r="X20" s="1103"/>
      <c r="Y20" s="1103"/>
      <c r="Z20" s="1103"/>
      <c r="AA20" s="1103"/>
      <c r="AB20" s="1103"/>
      <c r="AC20" s="1103"/>
      <c r="AD20" s="1103"/>
      <c r="AE20" s="1104"/>
      <c r="AF20" s="1078"/>
      <c r="AG20" s="1079"/>
      <c r="AH20" s="1079"/>
      <c r="AI20" s="1079"/>
      <c r="AJ20" s="1080"/>
      <c r="AK20" s="1151"/>
      <c r="AL20" s="1152"/>
      <c r="AM20" s="1152"/>
      <c r="AN20" s="1152"/>
      <c r="AO20" s="1152"/>
      <c r="AP20" s="1152"/>
      <c r="AQ20" s="1152"/>
      <c r="AR20" s="1152"/>
      <c r="AS20" s="1152"/>
      <c r="AT20" s="1152"/>
      <c r="AU20" s="1149"/>
      <c r="AV20" s="1149"/>
      <c r="AW20" s="1149"/>
      <c r="AX20" s="1149"/>
      <c r="AY20" s="1150"/>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c r="A21" s="263">
        <v>15</v>
      </c>
      <c r="B21" s="1096"/>
      <c r="C21" s="1097"/>
      <c r="D21" s="1097"/>
      <c r="E21" s="1097"/>
      <c r="F21" s="1097"/>
      <c r="G21" s="1097"/>
      <c r="H21" s="1097"/>
      <c r="I21" s="1097"/>
      <c r="J21" s="1097"/>
      <c r="K21" s="1097"/>
      <c r="L21" s="1097"/>
      <c r="M21" s="1097"/>
      <c r="N21" s="1097"/>
      <c r="O21" s="1097"/>
      <c r="P21" s="1098"/>
      <c r="Q21" s="1102"/>
      <c r="R21" s="1103"/>
      <c r="S21" s="1103"/>
      <c r="T21" s="1103"/>
      <c r="U21" s="1103"/>
      <c r="V21" s="1103"/>
      <c r="W21" s="1103"/>
      <c r="X21" s="1103"/>
      <c r="Y21" s="1103"/>
      <c r="Z21" s="1103"/>
      <c r="AA21" s="1103"/>
      <c r="AB21" s="1103"/>
      <c r="AC21" s="1103"/>
      <c r="AD21" s="1103"/>
      <c r="AE21" s="1104"/>
      <c r="AF21" s="1078"/>
      <c r="AG21" s="1079"/>
      <c r="AH21" s="1079"/>
      <c r="AI21" s="1079"/>
      <c r="AJ21" s="1080"/>
      <c r="AK21" s="1151"/>
      <c r="AL21" s="1152"/>
      <c r="AM21" s="1152"/>
      <c r="AN21" s="1152"/>
      <c r="AO21" s="1152"/>
      <c r="AP21" s="1152"/>
      <c r="AQ21" s="1152"/>
      <c r="AR21" s="1152"/>
      <c r="AS21" s="1152"/>
      <c r="AT21" s="1152"/>
      <c r="AU21" s="1149"/>
      <c r="AV21" s="1149"/>
      <c r="AW21" s="1149"/>
      <c r="AX21" s="1149"/>
      <c r="AY21" s="1150"/>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c r="A22" s="263">
        <v>16</v>
      </c>
      <c r="B22" s="1096"/>
      <c r="C22" s="1097"/>
      <c r="D22" s="1097"/>
      <c r="E22" s="1097"/>
      <c r="F22" s="1097"/>
      <c r="G22" s="1097"/>
      <c r="H22" s="1097"/>
      <c r="I22" s="1097"/>
      <c r="J22" s="1097"/>
      <c r="K22" s="1097"/>
      <c r="L22" s="1097"/>
      <c r="M22" s="1097"/>
      <c r="N22" s="1097"/>
      <c r="O22" s="1097"/>
      <c r="P22" s="1098"/>
      <c r="Q22" s="1146"/>
      <c r="R22" s="1147"/>
      <c r="S22" s="1147"/>
      <c r="T22" s="1147"/>
      <c r="U22" s="1147"/>
      <c r="V22" s="1147"/>
      <c r="W22" s="1147"/>
      <c r="X22" s="1147"/>
      <c r="Y22" s="1147"/>
      <c r="Z22" s="1147"/>
      <c r="AA22" s="1147"/>
      <c r="AB22" s="1147"/>
      <c r="AC22" s="1147"/>
      <c r="AD22" s="1147"/>
      <c r="AE22" s="1148"/>
      <c r="AF22" s="1078"/>
      <c r="AG22" s="1079"/>
      <c r="AH22" s="1079"/>
      <c r="AI22" s="1079"/>
      <c r="AJ22" s="1080"/>
      <c r="AK22" s="1142"/>
      <c r="AL22" s="1143"/>
      <c r="AM22" s="1143"/>
      <c r="AN22" s="1143"/>
      <c r="AO22" s="1143"/>
      <c r="AP22" s="1143"/>
      <c r="AQ22" s="1143"/>
      <c r="AR22" s="1143"/>
      <c r="AS22" s="1143"/>
      <c r="AT22" s="1143"/>
      <c r="AU22" s="1144"/>
      <c r="AV22" s="1144"/>
      <c r="AW22" s="1144"/>
      <c r="AX22" s="1144"/>
      <c r="AY22" s="1145"/>
      <c r="AZ22" s="1094" t="s">
        <v>394</v>
      </c>
      <c r="BA22" s="1094"/>
      <c r="BB22" s="1094"/>
      <c r="BC22" s="1094"/>
      <c r="BD22" s="1095"/>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c r="A23" s="266" t="s">
        <v>395</v>
      </c>
      <c r="B23" s="1001" t="s">
        <v>396</v>
      </c>
      <c r="C23" s="1002"/>
      <c r="D23" s="1002"/>
      <c r="E23" s="1002"/>
      <c r="F23" s="1002"/>
      <c r="G23" s="1002"/>
      <c r="H23" s="1002"/>
      <c r="I23" s="1002"/>
      <c r="J23" s="1002"/>
      <c r="K23" s="1002"/>
      <c r="L23" s="1002"/>
      <c r="M23" s="1002"/>
      <c r="N23" s="1002"/>
      <c r="O23" s="1002"/>
      <c r="P23" s="1003"/>
      <c r="Q23" s="1132">
        <v>59634</v>
      </c>
      <c r="R23" s="1133"/>
      <c r="S23" s="1133"/>
      <c r="T23" s="1133"/>
      <c r="U23" s="1133"/>
      <c r="V23" s="1134">
        <v>57466</v>
      </c>
      <c r="W23" s="1130"/>
      <c r="X23" s="1130"/>
      <c r="Y23" s="1130"/>
      <c r="Z23" s="1135"/>
      <c r="AA23" s="1134">
        <v>2168</v>
      </c>
      <c r="AB23" s="1130"/>
      <c r="AC23" s="1130"/>
      <c r="AD23" s="1130"/>
      <c r="AE23" s="1131"/>
      <c r="AF23" s="1136">
        <v>2004</v>
      </c>
      <c r="AG23" s="1133"/>
      <c r="AH23" s="1133"/>
      <c r="AI23" s="1133"/>
      <c r="AJ23" s="1137"/>
      <c r="AK23" s="1138"/>
      <c r="AL23" s="1139"/>
      <c r="AM23" s="1139"/>
      <c r="AN23" s="1139"/>
      <c r="AO23" s="1139"/>
      <c r="AP23" s="1133">
        <v>47593</v>
      </c>
      <c r="AQ23" s="1133"/>
      <c r="AR23" s="1133"/>
      <c r="AS23" s="1133"/>
      <c r="AT23" s="1133"/>
      <c r="AU23" s="1140"/>
      <c r="AV23" s="1140"/>
      <c r="AW23" s="1140"/>
      <c r="AX23" s="1140"/>
      <c r="AY23" s="1141"/>
      <c r="AZ23" s="1129" t="s">
        <v>397</v>
      </c>
      <c r="BA23" s="1130"/>
      <c r="BB23" s="1130"/>
      <c r="BC23" s="1130"/>
      <c r="BD23" s="1131"/>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c r="A24" s="1128" t="s">
        <v>398</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c r="A25" s="1127" t="s">
        <v>399</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c r="A26" s="1054" t="s">
        <v>374</v>
      </c>
      <c r="B26" s="1055"/>
      <c r="C26" s="1055"/>
      <c r="D26" s="1055"/>
      <c r="E26" s="1055"/>
      <c r="F26" s="1055"/>
      <c r="G26" s="1055"/>
      <c r="H26" s="1055"/>
      <c r="I26" s="1055"/>
      <c r="J26" s="1055"/>
      <c r="K26" s="1055"/>
      <c r="L26" s="1055"/>
      <c r="M26" s="1055"/>
      <c r="N26" s="1055"/>
      <c r="O26" s="1055"/>
      <c r="P26" s="1056"/>
      <c r="Q26" s="1060" t="s">
        <v>400</v>
      </c>
      <c r="R26" s="1061"/>
      <c r="S26" s="1061"/>
      <c r="T26" s="1061"/>
      <c r="U26" s="1062"/>
      <c r="V26" s="1060" t="s">
        <v>401</v>
      </c>
      <c r="W26" s="1061"/>
      <c r="X26" s="1061"/>
      <c r="Y26" s="1061"/>
      <c r="Z26" s="1062"/>
      <c r="AA26" s="1060" t="s">
        <v>402</v>
      </c>
      <c r="AB26" s="1061"/>
      <c r="AC26" s="1061"/>
      <c r="AD26" s="1061"/>
      <c r="AE26" s="1061"/>
      <c r="AF26" s="1123" t="s">
        <v>403</v>
      </c>
      <c r="AG26" s="1067"/>
      <c r="AH26" s="1067"/>
      <c r="AI26" s="1067"/>
      <c r="AJ26" s="1124"/>
      <c r="AK26" s="1061" t="s">
        <v>404</v>
      </c>
      <c r="AL26" s="1061"/>
      <c r="AM26" s="1061"/>
      <c r="AN26" s="1061"/>
      <c r="AO26" s="1062"/>
      <c r="AP26" s="1060" t="s">
        <v>405</v>
      </c>
      <c r="AQ26" s="1061"/>
      <c r="AR26" s="1061"/>
      <c r="AS26" s="1061"/>
      <c r="AT26" s="1062"/>
      <c r="AU26" s="1060" t="s">
        <v>406</v>
      </c>
      <c r="AV26" s="1061"/>
      <c r="AW26" s="1061"/>
      <c r="AX26" s="1061"/>
      <c r="AY26" s="1062"/>
      <c r="AZ26" s="1060" t="s">
        <v>407</v>
      </c>
      <c r="BA26" s="1061"/>
      <c r="BB26" s="1061"/>
      <c r="BC26" s="1061"/>
      <c r="BD26" s="1062"/>
      <c r="BE26" s="1060" t="s">
        <v>381</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5"/>
      <c r="AG27" s="1070"/>
      <c r="AH27" s="1070"/>
      <c r="AI27" s="1070"/>
      <c r="AJ27" s="1126"/>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c r="A28" s="268">
        <v>1</v>
      </c>
      <c r="B28" s="1111" t="s">
        <v>408</v>
      </c>
      <c r="C28" s="1112"/>
      <c r="D28" s="1112"/>
      <c r="E28" s="1112"/>
      <c r="F28" s="1112"/>
      <c r="G28" s="1112"/>
      <c r="H28" s="1112"/>
      <c r="I28" s="1112"/>
      <c r="J28" s="1112"/>
      <c r="K28" s="1112"/>
      <c r="L28" s="1112"/>
      <c r="M28" s="1112"/>
      <c r="N28" s="1112"/>
      <c r="O28" s="1112"/>
      <c r="P28" s="1113"/>
      <c r="Q28" s="1114">
        <v>8506</v>
      </c>
      <c r="R28" s="1115"/>
      <c r="S28" s="1115"/>
      <c r="T28" s="1115"/>
      <c r="U28" s="1116"/>
      <c r="V28" s="1117">
        <v>8464</v>
      </c>
      <c r="W28" s="1115"/>
      <c r="X28" s="1115"/>
      <c r="Y28" s="1115"/>
      <c r="Z28" s="1116"/>
      <c r="AA28" s="1117">
        <v>42</v>
      </c>
      <c r="AB28" s="1115"/>
      <c r="AC28" s="1115"/>
      <c r="AD28" s="1115"/>
      <c r="AE28" s="1118"/>
      <c r="AF28" s="1119">
        <v>42</v>
      </c>
      <c r="AG28" s="1120"/>
      <c r="AH28" s="1120"/>
      <c r="AI28" s="1120"/>
      <c r="AJ28" s="1121"/>
      <c r="AK28" s="1122">
        <v>820</v>
      </c>
      <c r="AL28" s="1107"/>
      <c r="AM28" s="1107"/>
      <c r="AN28" s="1107"/>
      <c r="AO28" s="1107"/>
      <c r="AP28" s="1107" t="s">
        <v>523</v>
      </c>
      <c r="AQ28" s="1107"/>
      <c r="AR28" s="1107"/>
      <c r="AS28" s="1107"/>
      <c r="AT28" s="1107"/>
      <c r="AU28" s="1107" t="s">
        <v>523</v>
      </c>
      <c r="AV28" s="1107"/>
      <c r="AW28" s="1107"/>
      <c r="AX28" s="1107"/>
      <c r="AY28" s="1107"/>
      <c r="AZ28" s="1108"/>
      <c r="BA28" s="1108"/>
      <c r="BB28" s="1108"/>
      <c r="BC28" s="1108"/>
      <c r="BD28" s="1108"/>
      <c r="BE28" s="1109"/>
      <c r="BF28" s="1109"/>
      <c r="BG28" s="1109"/>
      <c r="BH28" s="1109"/>
      <c r="BI28" s="1110"/>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c r="A29" s="268">
        <v>2</v>
      </c>
      <c r="B29" s="1096" t="s">
        <v>409</v>
      </c>
      <c r="C29" s="1097"/>
      <c r="D29" s="1097"/>
      <c r="E29" s="1097"/>
      <c r="F29" s="1097"/>
      <c r="G29" s="1097"/>
      <c r="H29" s="1097"/>
      <c r="I29" s="1097"/>
      <c r="J29" s="1097"/>
      <c r="K29" s="1097"/>
      <c r="L29" s="1097"/>
      <c r="M29" s="1097"/>
      <c r="N29" s="1097"/>
      <c r="O29" s="1097"/>
      <c r="P29" s="1098"/>
      <c r="Q29" s="1105">
        <v>327</v>
      </c>
      <c r="R29" s="1079"/>
      <c r="S29" s="1079"/>
      <c r="T29" s="1079"/>
      <c r="U29" s="1106"/>
      <c r="V29" s="1104">
        <v>327</v>
      </c>
      <c r="W29" s="1079"/>
      <c r="X29" s="1079"/>
      <c r="Y29" s="1079"/>
      <c r="Z29" s="1106"/>
      <c r="AA29" s="1104">
        <v>0</v>
      </c>
      <c r="AB29" s="1079"/>
      <c r="AC29" s="1079"/>
      <c r="AD29" s="1079"/>
      <c r="AE29" s="1080"/>
      <c r="AF29" s="1078">
        <v>0</v>
      </c>
      <c r="AG29" s="1079"/>
      <c r="AH29" s="1079"/>
      <c r="AI29" s="1079"/>
      <c r="AJ29" s="1080"/>
      <c r="AK29" s="1037">
        <v>184</v>
      </c>
      <c r="AL29" s="1028"/>
      <c r="AM29" s="1028"/>
      <c r="AN29" s="1028"/>
      <c r="AO29" s="1028"/>
      <c r="AP29" s="1028" t="s">
        <v>523</v>
      </c>
      <c r="AQ29" s="1028"/>
      <c r="AR29" s="1028"/>
      <c r="AS29" s="1028"/>
      <c r="AT29" s="1028"/>
      <c r="AU29" s="1028" t="s">
        <v>523</v>
      </c>
      <c r="AV29" s="1028"/>
      <c r="AW29" s="1028"/>
      <c r="AX29" s="1028"/>
      <c r="AY29" s="1028"/>
      <c r="AZ29" s="1101"/>
      <c r="BA29" s="1101"/>
      <c r="BB29" s="1101"/>
      <c r="BC29" s="1101"/>
      <c r="BD29" s="1101"/>
      <c r="BE29" s="1091"/>
      <c r="BF29" s="1091"/>
      <c r="BG29" s="1091"/>
      <c r="BH29" s="1091"/>
      <c r="BI29" s="1092"/>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c r="A30" s="268">
        <v>3</v>
      </c>
      <c r="B30" s="1096" t="s">
        <v>410</v>
      </c>
      <c r="C30" s="1097"/>
      <c r="D30" s="1097"/>
      <c r="E30" s="1097"/>
      <c r="F30" s="1097"/>
      <c r="G30" s="1097"/>
      <c r="H30" s="1097"/>
      <c r="I30" s="1097"/>
      <c r="J30" s="1097"/>
      <c r="K30" s="1097"/>
      <c r="L30" s="1097"/>
      <c r="M30" s="1097"/>
      <c r="N30" s="1097"/>
      <c r="O30" s="1097"/>
      <c r="P30" s="1098"/>
      <c r="Q30" s="1105">
        <v>9364</v>
      </c>
      <c r="R30" s="1079"/>
      <c r="S30" s="1079"/>
      <c r="T30" s="1079"/>
      <c r="U30" s="1106"/>
      <c r="V30" s="1104">
        <v>9189</v>
      </c>
      <c r="W30" s="1079"/>
      <c r="X30" s="1079"/>
      <c r="Y30" s="1079"/>
      <c r="Z30" s="1106"/>
      <c r="AA30" s="1104">
        <v>175</v>
      </c>
      <c r="AB30" s="1079"/>
      <c r="AC30" s="1079"/>
      <c r="AD30" s="1079"/>
      <c r="AE30" s="1080"/>
      <c r="AF30" s="1078">
        <v>175</v>
      </c>
      <c r="AG30" s="1079"/>
      <c r="AH30" s="1079"/>
      <c r="AI30" s="1079"/>
      <c r="AJ30" s="1080"/>
      <c r="AK30" s="1037">
        <v>1376</v>
      </c>
      <c r="AL30" s="1028"/>
      <c r="AM30" s="1028"/>
      <c r="AN30" s="1028"/>
      <c r="AO30" s="1028"/>
      <c r="AP30" s="1028" t="s">
        <v>523</v>
      </c>
      <c r="AQ30" s="1028"/>
      <c r="AR30" s="1028"/>
      <c r="AS30" s="1028"/>
      <c r="AT30" s="1028"/>
      <c r="AU30" s="1028" t="s">
        <v>523</v>
      </c>
      <c r="AV30" s="1028"/>
      <c r="AW30" s="1028"/>
      <c r="AX30" s="1028"/>
      <c r="AY30" s="1028"/>
      <c r="AZ30" s="1101"/>
      <c r="BA30" s="1101"/>
      <c r="BB30" s="1101"/>
      <c r="BC30" s="1101"/>
      <c r="BD30" s="1101"/>
      <c r="BE30" s="1091"/>
      <c r="BF30" s="1091"/>
      <c r="BG30" s="1091"/>
      <c r="BH30" s="1091"/>
      <c r="BI30" s="1092"/>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c r="A31" s="268">
        <v>4</v>
      </c>
      <c r="B31" s="1096" t="s">
        <v>411</v>
      </c>
      <c r="C31" s="1097"/>
      <c r="D31" s="1097"/>
      <c r="E31" s="1097"/>
      <c r="F31" s="1097"/>
      <c r="G31" s="1097"/>
      <c r="H31" s="1097"/>
      <c r="I31" s="1097"/>
      <c r="J31" s="1097"/>
      <c r="K31" s="1097"/>
      <c r="L31" s="1097"/>
      <c r="M31" s="1097"/>
      <c r="N31" s="1097"/>
      <c r="O31" s="1097"/>
      <c r="P31" s="1098"/>
      <c r="Q31" s="1105">
        <v>1009</v>
      </c>
      <c r="R31" s="1079"/>
      <c r="S31" s="1079"/>
      <c r="T31" s="1079"/>
      <c r="U31" s="1106"/>
      <c r="V31" s="1104">
        <v>1009</v>
      </c>
      <c r="W31" s="1079"/>
      <c r="X31" s="1079"/>
      <c r="Y31" s="1079"/>
      <c r="Z31" s="1106"/>
      <c r="AA31" s="1104">
        <v>0</v>
      </c>
      <c r="AB31" s="1079"/>
      <c r="AC31" s="1079"/>
      <c r="AD31" s="1079"/>
      <c r="AE31" s="1080"/>
      <c r="AF31" s="1078">
        <v>0</v>
      </c>
      <c r="AG31" s="1079"/>
      <c r="AH31" s="1079"/>
      <c r="AI31" s="1079"/>
      <c r="AJ31" s="1080"/>
      <c r="AK31" s="1037">
        <v>232</v>
      </c>
      <c r="AL31" s="1028"/>
      <c r="AM31" s="1028"/>
      <c r="AN31" s="1028"/>
      <c r="AO31" s="1028"/>
      <c r="AP31" s="1028" t="s">
        <v>523</v>
      </c>
      <c r="AQ31" s="1028"/>
      <c r="AR31" s="1028"/>
      <c r="AS31" s="1028"/>
      <c r="AT31" s="1028"/>
      <c r="AU31" s="1028" t="s">
        <v>523</v>
      </c>
      <c r="AV31" s="1028"/>
      <c r="AW31" s="1028"/>
      <c r="AX31" s="1028"/>
      <c r="AY31" s="1028"/>
      <c r="AZ31" s="1101"/>
      <c r="BA31" s="1101"/>
      <c r="BB31" s="1101"/>
      <c r="BC31" s="1101"/>
      <c r="BD31" s="1101"/>
      <c r="BE31" s="1091"/>
      <c r="BF31" s="1091"/>
      <c r="BG31" s="1091"/>
      <c r="BH31" s="1091"/>
      <c r="BI31" s="1092"/>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c r="A32" s="268">
        <v>5</v>
      </c>
      <c r="B32" s="1096" t="s">
        <v>412</v>
      </c>
      <c r="C32" s="1097"/>
      <c r="D32" s="1097"/>
      <c r="E32" s="1097"/>
      <c r="F32" s="1097"/>
      <c r="G32" s="1097"/>
      <c r="H32" s="1097"/>
      <c r="I32" s="1097"/>
      <c r="J32" s="1097"/>
      <c r="K32" s="1097"/>
      <c r="L32" s="1097"/>
      <c r="M32" s="1097"/>
      <c r="N32" s="1097"/>
      <c r="O32" s="1097"/>
      <c r="P32" s="1098"/>
      <c r="Q32" s="1105">
        <v>2863</v>
      </c>
      <c r="R32" s="1079"/>
      <c r="S32" s="1079"/>
      <c r="T32" s="1079"/>
      <c r="U32" s="1106"/>
      <c r="V32" s="1104">
        <v>2773</v>
      </c>
      <c r="W32" s="1079"/>
      <c r="X32" s="1079"/>
      <c r="Y32" s="1079"/>
      <c r="Z32" s="1106"/>
      <c r="AA32" s="1104">
        <v>90</v>
      </c>
      <c r="AB32" s="1079"/>
      <c r="AC32" s="1079"/>
      <c r="AD32" s="1079"/>
      <c r="AE32" s="1080"/>
      <c r="AF32" s="1078">
        <v>2650</v>
      </c>
      <c r="AG32" s="1079"/>
      <c r="AH32" s="1079"/>
      <c r="AI32" s="1079"/>
      <c r="AJ32" s="1080"/>
      <c r="AK32" s="1037">
        <v>313</v>
      </c>
      <c r="AL32" s="1028"/>
      <c r="AM32" s="1028"/>
      <c r="AN32" s="1028"/>
      <c r="AO32" s="1028"/>
      <c r="AP32" s="1028">
        <v>15662</v>
      </c>
      <c r="AQ32" s="1028"/>
      <c r="AR32" s="1028"/>
      <c r="AS32" s="1028"/>
      <c r="AT32" s="1028"/>
      <c r="AU32" s="1028">
        <v>828</v>
      </c>
      <c r="AV32" s="1028"/>
      <c r="AW32" s="1028"/>
      <c r="AX32" s="1028"/>
      <c r="AY32" s="1028"/>
      <c r="AZ32" s="1101" t="s">
        <v>610</v>
      </c>
      <c r="BA32" s="1101"/>
      <c r="BB32" s="1101"/>
      <c r="BC32" s="1101"/>
      <c r="BD32" s="1101"/>
      <c r="BE32" s="1091" t="s">
        <v>609</v>
      </c>
      <c r="BF32" s="1091"/>
      <c r="BG32" s="1091"/>
      <c r="BH32" s="1091"/>
      <c r="BI32" s="1092"/>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c r="A33" s="268">
        <v>6</v>
      </c>
      <c r="B33" s="1096" t="s">
        <v>413</v>
      </c>
      <c r="C33" s="1097"/>
      <c r="D33" s="1097"/>
      <c r="E33" s="1097"/>
      <c r="F33" s="1097"/>
      <c r="G33" s="1097"/>
      <c r="H33" s="1097"/>
      <c r="I33" s="1097"/>
      <c r="J33" s="1097"/>
      <c r="K33" s="1097"/>
      <c r="L33" s="1097"/>
      <c r="M33" s="1097"/>
      <c r="N33" s="1097"/>
      <c r="O33" s="1097"/>
      <c r="P33" s="1098"/>
      <c r="Q33" s="1105">
        <v>15</v>
      </c>
      <c r="R33" s="1079"/>
      <c r="S33" s="1079"/>
      <c r="T33" s="1079"/>
      <c r="U33" s="1106"/>
      <c r="V33" s="1104">
        <v>6</v>
      </c>
      <c r="W33" s="1079"/>
      <c r="X33" s="1079"/>
      <c r="Y33" s="1079"/>
      <c r="Z33" s="1106"/>
      <c r="AA33" s="1104">
        <v>9</v>
      </c>
      <c r="AB33" s="1079"/>
      <c r="AC33" s="1079"/>
      <c r="AD33" s="1079"/>
      <c r="AE33" s="1080"/>
      <c r="AF33" s="1078">
        <v>25</v>
      </c>
      <c r="AG33" s="1079"/>
      <c r="AH33" s="1079"/>
      <c r="AI33" s="1079"/>
      <c r="AJ33" s="1080"/>
      <c r="AK33" s="1037">
        <v>8</v>
      </c>
      <c r="AL33" s="1028"/>
      <c r="AM33" s="1028"/>
      <c r="AN33" s="1028"/>
      <c r="AO33" s="1028"/>
      <c r="AP33" s="1028" t="s">
        <v>523</v>
      </c>
      <c r="AQ33" s="1028"/>
      <c r="AR33" s="1028"/>
      <c r="AS33" s="1028"/>
      <c r="AT33" s="1028"/>
      <c r="AU33" s="1028" t="s">
        <v>523</v>
      </c>
      <c r="AV33" s="1028"/>
      <c r="AW33" s="1028"/>
      <c r="AX33" s="1028"/>
      <c r="AY33" s="1028"/>
      <c r="AZ33" s="1101" t="s">
        <v>610</v>
      </c>
      <c r="BA33" s="1101"/>
      <c r="BB33" s="1101"/>
      <c r="BC33" s="1101"/>
      <c r="BD33" s="1101"/>
      <c r="BE33" s="1091" t="s">
        <v>609</v>
      </c>
      <c r="BF33" s="1091"/>
      <c r="BG33" s="1091"/>
      <c r="BH33" s="1091"/>
      <c r="BI33" s="1092"/>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c r="A34" s="268">
        <v>7</v>
      </c>
      <c r="B34" s="1096" t="s">
        <v>414</v>
      </c>
      <c r="C34" s="1097"/>
      <c r="D34" s="1097"/>
      <c r="E34" s="1097"/>
      <c r="F34" s="1097"/>
      <c r="G34" s="1097"/>
      <c r="H34" s="1097"/>
      <c r="I34" s="1097"/>
      <c r="J34" s="1097"/>
      <c r="K34" s="1097"/>
      <c r="L34" s="1097"/>
      <c r="M34" s="1097"/>
      <c r="N34" s="1097"/>
      <c r="O34" s="1097"/>
      <c r="P34" s="1098"/>
      <c r="Q34" s="1105">
        <v>5047</v>
      </c>
      <c r="R34" s="1079"/>
      <c r="S34" s="1079"/>
      <c r="T34" s="1079"/>
      <c r="U34" s="1106"/>
      <c r="V34" s="1104">
        <v>4997</v>
      </c>
      <c r="W34" s="1079"/>
      <c r="X34" s="1079"/>
      <c r="Y34" s="1079"/>
      <c r="Z34" s="1106"/>
      <c r="AA34" s="1104">
        <v>50</v>
      </c>
      <c r="AB34" s="1079"/>
      <c r="AC34" s="1079"/>
      <c r="AD34" s="1079"/>
      <c r="AE34" s="1080"/>
      <c r="AF34" s="1078">
        <v>1482</v>
      </c>
      <c r="AG34" s="1079"/>
      <c r="AH34" s="1079"/>
      <c r="AI34" s="1079"/>
      <c r="AJ34" s="1080"/>
      <c r="AK34" s="1037">
        <v>2113</v>
      </c>
      <c r="AL34" s="1028"/>
      <c r="AM34" s="1028"/>
      <c r="AN34" s="1028"/>
      <c r="AO34" s="1028"/>
      <c r="AP34" s="1028">
        <v>26493</v>
      </c>
      <c r="AQ34" s="1028"/>
      <c r="AR34" s="1028"/>
      <c r="AS34" s="1028"/>
      <c r="AT34" s="1028"/>
      <c r="AU34" s="1028">
        <v>15402</v>
      </c>
      <c r="AV34" s="1028"/>
      <c r="AW34" s="1028"/>
      <c r="AX34" s="1028"/>
      <c r="AY34" s="1028"/>
      <c r="AZ34" s="1101" t="s">
        <v>611</v>
      </c>
      <c r="BA34" s="1101"/>
      <c r="BB34" s="1101"/>
      <c r="BC34" s="1101"/>
      <c r="BD34" s="1101"/>
      <c r="BE34" s="1091" t="s">
        <v>609</v>
      </c>
      <c r="BF34" s="1091"/>
      <c r="BG34" s="1091"/>
      <c r="BH34" s="1091"/>
      <c r="BI34" s="1092"/>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c r="A35" s="268">
        <v>8</v>
      </c>
      <c r="B35" s="1096"/>
      <c r="C35" s="1097"/>
      <c r="D35" s="1097"/>
      <c r="E35" s="1097"/>
      <c r="F35" s="1097"/>
      <c r="G35" s="1097"/>
      <c r="H35" s="1097"/>
      <c r="I35" s="1097"/>
      <c r="J35" s="1097"/>
      <c r="K35" s="1097"/>
      <c r="L35" s="1097"/>
      <c r="M35" s="1097"/>
      <c r="N35" s="1097"/>
      <c r="O35" s="1097"/>
      <c r="P35" s="1098"/>
      <c r="Q35" s="1102"/>
      <c r="R35" s="1103"/>
      <c r="S35" s="1103"/>
      <c r="T35" s="1103"/>
      <c r="U35" s="1103"/>
      <c r="V35" s="1103"/>
      <c r="W35" s="1103"/>
      <c r="X35" s="1103"/>
      <c r="Y35" s="1103"/>
      <c r="Z35" s="1103"/>
      <c r="AA35" s="1103"/>
      <c r="AB35" s="1103"/>
      <c r="AC35" s="1103"/>
      <c r="AD35" s="1103"/>
      <c r="AE35" s="1104"/>
      <c r="AF35" s="1078"/>
      <c r="AG35" s="1079"/>
      <c r="AH35" s="1079"/>
      <c r="AI35" s="1079"/>
      <c r="AJ35" s="1080"/>
      <c r="AK35" s="1037"/>
      <c r="AL35" s="1028"/>
      <c r="AM35" s="1028"/>
      <c r="AN35" s="1028"/>
      <c r="AO35" s="1028"/>
      <c r="AP35" s="1028"/>
      <c r="AQ35" s="1028"/>
      <c r="AR35" s="1028"/>
      <c r="AS35" s="1028"/>
      <c r="AT35" s="1028"/>
      <c r="AU35" s="1028"/>
      <c r="AV35" s="1028"/>
      <c r="AW35" s="1028"/>
      <c r="AX35" s="1028"/>
      <c r="AY35" s="1028"/>
      <c r="AZ35" s="1101"/>
      <c r="BA35" s="1101"/>
      <c r="BB35" s="1101"/>
      <c r="BC35" s="1101"/>
      <c r="BD35" s="1101"/>
      <c r="BE35" s="1091"/>
      <c r="BF35" s="1091"/>
      <c r="BG35" s="1091"/>
      <c r="BH35" s="1091"/>
      <c r="BI35" s="1092"/>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c r="A36" s="268">
        <v>9</v>
      </c>
      <c r="B36" s="1096"/>
      <c r="C36" s="1097"/>
      <c r="D36" s="1097"/>
      <c r="E36" s="1097"/>
      <c r="F36" s="1097"/>
      <c r="G36" s="1097"/>
      <c r="H36" s="1097"/>
      <c r="I36" s="1097"/>
      <c r="J36" s="1097"/>
      <c r="K36" s="1097"/>
      <c r="L36" s="1097"/>
      <c r="M36" s="1097"/>
      <c r="N36" s="1097"/>
      <c r="O36" s="1097"/>
      <c r="P36" s="1098"/>
      <c r="Q36" s="1102"/>
      <c r="R36" s="1103"/>
      <c r="S36" s="1103"/>
      <c r="T36" s="1103"/>
      <c r="U36" s="1103"/>
      <c r="V36" s="1103"/>
      <c r="W36" s="1103"/>
      <c r="X36" s="1103"/>
      <c r="Y36" s="1103"/>
      <c r="Z36" s="1103"/>
      <c r="AA36" s="1103"/>
      <c r="AB36" s="1103"/>
      <c r="AC36" s="1103"/>
      <c r="AD36" s="1103"/>
      <c r="AE36" s="1104"/>
      <c r="AF36" s="1078"/>
      <c r="AG36" s="1079"/>
      <c r="AH36" s="1079"/>
      <c r="AI36" s="1079"/>
      <c r="AJ36" s="1080"/>
      <c r="AK36" s="1037"/>
      <c r="AL36" s="1028"/>
      <c r="AM36" s="1028"/>
      <c r="AN36" s="1028"/>
      <c r="AO36" s="1028"/>
      <c r="AP36" s="1028"/>
      <c r="AQ36" s="1028"/>
      <c r="AR36" s="1028"/>
      <c r="AS36" s="1028"/>
      <c r="AT36" s="1028"/>
      <c r="AU36" s="1028"/>
      <c r="AV36" s="1028"/>
      <c r="AW36" s="1028"/>
      <c r="AX36" s="1028"/>
      <c r="AY36" s="1028"/>
      <c r="AZ36" s="1101"/>
      <c r="BA36" s="1101"/>
      <c r="BB36" s="1101"/>
      <c r="BC36" s="1101"/>
      <c r="BD36" s="1101"/>
      <c r="BE36" s="1091"/>
      <c r="BF36" s="1091"/>
      <c r="BG36" s="1091"/>
      <c r="BH36" s="1091"/>
      <c r="BI36" s="1092"/>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c r="A37" s="268">
        <v>10</v>
      </c>
      <c r="B37" s="1096"/>
      <c r="C37" s="1097"/>
      <c r="D37" s="1097"/>
      <c r="E37" s="1097"/>
      <c r="F37" s="1097"/>
      <c r="G37" s="1097"/>
      <c r="H37" s="1097"/>
      <c r="I37" s="1097"/>
      <c r="J37" s="1097"/>
      <c r="K37" s="1097"/>
      <c r="L37" s="1097"/>
      <c r="M37" s="1097"/>
      <c r="N37" s="1097"/>
      <c r="O37" s="1097"/>
      <c r="P37" s="1098"/>
      <c r="Q37" s="1102"/>
      <c r="R37" s="1103"/>
      <c r="S37" s="1103"/>
      <c r="T37" s="1103"/>
      <c r="U37" s="1103"/>
      <c r="V37" s="1103"/>
      <c r="W37" s="1103"/>
      <c r="X37" s="1103"/>
      <c r="Y37" s="1103"/>
      <c r="Z37" s="1103"/>
      <c r="AA37" s="1103"/>
      <c r="AB37" s="1103"/>
      <c r="AC37" s="1103"/>
      <c r="AD37" s="1103"/>
      <c r="AE37" s="1104"/>
      <c r="AF37" s="1078"/>
      <c r="AG37" s="1079"/>
      <c r="AH37" s="1079"/>
      <c r="AI37" s="1079"/>
      <c r="AJ37" s="1080"/>
      <c r="AK37" s="1037"/>
      <c r="AL37" s="1028"/>
      <c r="AM37" s="1028"/>
      <c r="AN37" s="1028"/>
      <c r="AO37" s="1028"/>
      <c r="AP37" s="1028"/>
      <c r="AQ37" s="1028"/>
      <c r="AR37" s="1028"/>
      <c r="AS37" s="1028"/>
      <c r="AT37" s="1028"/>
      <c r="AU37" s="1028"/>
      <c r="AV37" s="1028"/>
      <c r="AW37" s="1028"/>
      <c r="AX37" s="1028"/>
      <c r="AY37" s="1028"/>
      <c r="AZ37" s="1101"/>
      <c r="BA37" s="1101"/>
      <c r="BB37" s="1101"/>
      <c r="BC37" s="1101"/>
      <c r="BD37" s="1101"/>
      <c r="BE37" s="1091"/>
      <c r="BF37" s="1091"/>
      <c r="BG37" s="1091"/>
      <c r="BH37" s="1091"/>
      <c r="BI37" s="1092"/>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c r="A38" s="268">
        <v>11</v>
      </c>
      <c r="B38" s="1096"/>
      <c r="C38" s="1097"/>
      <c r="D38" s="1097"/>
      <c r="E38" s="1097"/>
      <c r="F38" s="1097"/>
      <c r="G38" s="1097"/>
      <c r="H38" s="1097"/>
      <c r="I38" s="1097"/>
      <c r="J38" s="1097"/>
      <c r="K38" s="1097"/>
      <c r="L38" s="1097"/>
      <c r="M38" s="1097"/>
      <c r="N38" s="1097"/>
      <c r="O38" s="1097"/>
      <c r="P38" s="1098"/>
      <c r="Q38" s="1102"/>
      <c r="R38" s="1103"/>
      <c r="S38" s="1103"/>
      <c r="T38" s="1103"/>
      <c r="U38" s="1103"/>
      <c r="V38" s="1103"/>
      <c r="W38" s="1103"/>
      <c r="X38" s="1103"/>
      <c r="Y38" s="1103"/>
      <c r="Z38" s="1103"/>
      <c r="AA38" s="1103"/>
      <c r="AB38" s="1103"/>
      <c r="AC38" s="1103"/>
      <c r="AD38" s="1103"/>
      <c r="AE38" s="1104"/>
      <c r="AF38" s="1078"/>
      <c r="AG38" s="1079"/>
      <c r="AH38" s="1079"/>
      <c r="AI38" s="1079"/>
      <c r="AJ38" s="1080"/>
      <c r="AK38" s="1037"/>
      <c r="AL38" s="1028"/>
      <c r="AM38" s="1028"/>
      <c r="AN38" s="1028"/>
      <c r="AO38" s="1028"/>
      <c r="AP38" s="1028"/>
      <c r="AQ38" s="1028"/>
      <c r="AR38" s="1028"/>
      <c r="AS38" s="1028"/>
      <c r="AT38" s="1028"/>
      <c r="AU38" s="1028"/>
      <c r="AV38" s="1028"/>
      <c r="AW38" s="1028"/>
      <c r="AX38" s="1028"/>
      <c r="AY38" s="1028"/>
      <c r="AZ38" s="1101"/>
      <c r="BA38" s="1101"/>
      <c r="BB38" s="1101"/>
      <c r="BC38" s="1101"/>
      <c r="BD38" s="1101"/>
      <c r="BE38" s="1091"/>
      <c r="BF38" s="1091"/>
      <c r="BG38" s="1091"/>
      <c r="BH38" s="1091"/>
      <c r="BI38" s="1092"/>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c r="A39" s="268">
        <v>12</v>
      </c>
      <c r="B39" s="1096"/>
      <c r="C39" s="1097"/>
      <c r="D39" s="1097"/>
      <c r="E39" s="1097"/>
      <c r="F39" s="1097"/>
      <c r="G39" s="1097"/>
      <c r="H39" s="1097"/>
      <c r="I39" s="1097"/>
      <c r="J39" s="1097"/>
      <c r="K39" s="1097"/>
      <c r="L39" s="1097"/>
      <c r="M39" s="1097"/>
      <c r="N39" s="1097"/>
      <c r="O39" s="1097"/>
      <c r="P39" s="1098"/>
      <c r="Q39" s="1102"/>
      <c r="R39" s="1103"/>
      <c r="S39" s="1103"/>
      <c r="T39" s="1103"/>
      <c r="U39" s="1103"/>
      <c r="V39" s="1103"/>
      <c r="W39" s="1103"/>
      <c r="X39" s="1103"/>
      <c r="Y39" s="1103"/>
      <c r="Z39" s="1103"/>
      <c r="AA39" s="1103"/>
      <c r="AB39" s="1103"/>
      <c r="AC39" s="1103"/>
      <c r="AD39" s="1103"/>
      <c r="AE39" s="1104"/>
      <c r="AF39" s="1078"/>
      <c r="AG39" s="1079"/>
      <c r="AH39" s="1079"/>
      <c r="AI39" s="1079"/>
      <c r="AJ39" s="1080"/>
      <c r="AK39" s="1037"/>
      <c r="AL39" s="1028"/>
      <c r="AM39" s="1028"/>
      <c r="AN39" s="1028"/>
      <c r="AO39" s="1028"/>
      <c r="AP39" s="1028"/>
      <c r="AQ39" s="1028"/>
      <c r="AR39" s="1028"/>
      <c r="AS39" s="1028"/>
      <c r="AT39" s="1028"/>
      <c r="AU39" s="1028"/>
      <c r="AV39" s="1028"/>
      <c r="AW39" s="1028"/>
      <c r="AX39" s="1028"/>
      <c r="AY39" s="1028"/>
      <c r="AZ39" s="1101"/>
      <c r="BA39" s="1101"/>
      <c r="BB39" s="1101"/>
      <c r="BC39" s="1101"/>
      <c r="BD39" s="1101"/>
      <c r="BE39" s="1091"/>
      <c r="BF39" s="1091"/>
      <c r="BG39" s="1091"/>
      <c r="BH39" s="1091"/>
      <c r="BI39" s="1092"/>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c r="A40" s="263">
        <v>13</v>
      </c>
      <c r="B40" s="1096"/>
      <c r="C40" s="1097"/>
      <c r="D40" s="1097"/>
      <c r="E40" s="1097"/>
      <c r="F40" s="1097"/>
      <c r="G40" s="1097"/>
      <c r="H40" s="1097"/>
      <c r="I40" s="1097"/>
      <c r="J40" s="1097"/>
      <c r="K40" s="1097"/>
      <c r="L40" s="1097"/>
      <c r="M40" s="1097"/>
      <c r="N40" s="1097"/>
      <c r="O40" s="1097"/>
      <c r="P40" s="1098"/>
      <c r="Q40" s="1102"/>
      <c r="R40" s="1103"/>
      <c r="S40" s="1103"/>
      <c r="T40" s="1103"/>
      <c r="U40" s="1103"/>
      <c r="V40" s="1103"/>
      <c r="W40" s="1103"/>
      <c r="X40" s="1103"/>
      <c r="Y40" s="1103"/>
      <c r="Z40" s="1103"/>
      <c r="AA40" s="1103"/>
      <c r="AB40" s="1103"/>
      <c r="AC40" s="1103"/>
      <c r="AD40" s="1103"/>
      <c r="AE40" s="1104"/>
      <c r="AF40" s="1078"/>
      <c r="AG40" s="1079"/>
      <c r="AH40" s="1079"/>
      <c r="AI40" s="1079"/>
      <c r="AJ40" s="1080"/>
      <c r="AK40" s="1037"/>
      <c r="AL40" s="1028"/>
      <c r="AM40" s="1028"/>
      <c r="AN40" s="1028"/>
      <c r="AO40" s="1028"/>
      <c r="AP40" s="1028"/>
      <c r="AQ40" s="1028"/>
      <c r="AR40" s="1028"/>
      <c r="AS40" s="1028"/>
      <c r="AT40" s="1028"/>
      <c r="AU40" s="1028"/>
      <c r="AV40" s="1028"/>
      <c r="AW40" s="1028"/>
      <c r="AX40" s="1028"/>
      <c r="AY40" s="1028"/>
      <c r="AZ40" s="1101"/>
      <c r="BA40" s="1101"/>
      <c r="BB40" s="1101"/>
      <c r="BC40" s="1101"/>
      <c r="BD40" s="1101"/>
      <c r="BE40" s="1091"/>
      <c r="BF40" s="1091"/>
      <c r="BG40" s="1091"/>
      <c r="BH40" s="1091"/>
      <c r="BI40" s="1092"/>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c r="A41" s="263">
        <v>14</v>
      </c>
      <c r="B41" s="1096"/>
      <c r="C41" s="1097"/>
      <c r="D41" s="1097"/>
      <c r="E41" s="1097"/>
      <c r="F41" s="1097"/>
      <c r="G41" s="1097"/>
      <c r="H41" s="1097"/>
      <c r="I41" s="1097"/>
      <c r="J41" s="1097"/>
      <c r="K41" s="1097"/>
      <c r="L41" s="1097"/>
      <c r="M41" s="1097"/>
      <c r="N41" s="1097"/>
      <c r="O41" s="1097"/>
      <c r="P41" s="1098"/>
      <c r="Q41" s="1102"/>
      <c r="R41" s="1103"/>
      <c r="S41" s="1103"/>
      <c r="T41" s="1103"/>
      <c r="U41" s="1103"/>
      <c r="V41" s="1103"/>
      <c r="W41" s="1103"/>
      <c r="X41" s="1103"/>
      <c r="Y41" s="1103"/>
      <c r="Z41" s="1103"/>
      <c r="AA41" s="1103"/>
      <c r="AB41" s="1103"/>
      <c r="AC41" s="1103"/>
      <c r="AD41" s="1103"/>
      <c r="AE41" s="1104"/>
      <c r="AF41" s="1078"/>
      <c r="AG41" s="1079"/>
      <c r="AH41" s="1079"/>
      <c r="AI41" s="1079"/>
      <c r="AJ41" s="1080"/>
      <c r="AK41" s="1037"/>
      <c r="AL41" s="1028"/>
      <c r="AM41" s="1028"/>
      <c r="AN41" s="1028"/>
      <c r="AO41" s="1028"/>
      <c r="AP41" s="1028"/>
      <c r="AQ41" s="1028"/>
      <c r="AR41" s="1028"/>
      <c r="AS41" s="1028"/>
      <c r="AT41" s="1028"/>
      <c r="AU41" s="1028"/>
      <c r="AV41" s="1028"/>
      <c r="AW41" s="1028"/>
      <c r="AX41" s="1028"/>
      <c r="AY41" s="1028"/>
      <c r="AZ41" s="1101"/>
      <c r="BA41" s="1101"/>
      <c r="BB41" s="1101"/>
      <c r="BC41" s="1101"/>
      <c r="BD41" s="1101"/>
      <c r="BE41" s="1091"/>
      <c r="BF41" s="1091"/>
      <c r="BG41" s="1091"/>
      <c r="BH41" s="1091"/>
      <c r="BI41" s="1092"/>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c r="A42" s="263">
        <v>15</v>
      </c>
      <c r="B42" s="1096"/>
      <c r="C42" s="1097"/>
      <c r="D42" s="1097"/>
      <c r="E42" s="1097"/>
      <c r="F42" s="1097"/>
      <c r="G42" s="1097"/>
      <c r="H42" s="1097"/>
      <c r="I42" s="1097"/>
      <c r="J42" s="1097"/>
      <c r="K42" s="1097"/>
      <c r="L42" s="1097"/>
      <c r="M42" s="1097"/>
      <c r="N42" s="1097"/>
      <c r="O42" s="1097"/>
      <c r="P42" s="1098"/>
      <c r="Q42" s="1102"/>
      <c r="R42" s="1103"/>
      <c r="S42" s="1103"/>
      <c r="T42" s="1103"/>
      <c r="U42" s="1103"/>
      <c r="V42" s="1103"/>
      <c r="W42" s="1103"/>
      <c r="X42" s="1103"/>
      <c r="Y42" s="1103"/>
      <c r="Z42" s="1103"/>
      <c r="AA42" s="1103"/>
      <c r="AB42" s="1103"/>
      <c r="AC42" s="1103"/>
      <c r="AD42" s="1103"/>
      <c r="AE42" s="1104"/>
      <c r="AF42" s="1078"/>
      <c r="AG42" s="1079"/>
      <c r="AH42" s="1079"/>
      <c r="AI42" s="1079"/>
      <c r="AJ42" s="1080"/>
      <c r="AK42" s="1037"/>
      <c r="AL42" s="1028"/>
      <c r="AM42" s="1028"/>
      <c r="AN42" s="1028"/>
      <c r="AO42" s="1028"/>
      <c r="AP42" s="1028"/>
      <c r="AQ42" s="1028"/>
      <c r="AR42" s="1028"/>
      <c r="AS42" s="1028"/>
      <c r="AT42" s="1028"/>
      <c r="AU42" s="1028"/>
      <c r="AV42" s="1028"/>
      <c r="AW42" s="1028"/>
      <c r="AX42" s="1028"/>
      <c r="AY42" s="1028"/>
      <c r="AZ42" s="1101"/>
      <c r="BA42" s="1101"/>
      <c r="BB42" s="1101"/>
      <c r="BC42" s="1101"/>
      <c r="BD42" s="1101"/>
      <c r="BE42" s="1091"/>
      <c r="BF42" s="1091"/>
      <c r="BG42" s="1091"/>
      <c r="BH42" s="1091"/>
      <c r="BI42" s="1092"/>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c r="A43" s="263">
        <v>16</v>
      </c>
      <c r="B43" s="1096"/>
      <c r="C43" s="1097"/>
      <c r="D43" s="1097"/>
      <c r="E43" s="1097"/>
      <c r="F43" s="1097"/>
      <c r="G43" s="1097"/>
      <c r="H43" s="1097"/>
      <c r="I43" s="1097"/>
      <c r="J43" s="1097"/>
      <c r="K43" s="1097"/>
      <c r="L43" s="1097"/>
      <c r="M43" s="1097"/>
      <c r="N43" s="1097"/>
      <c r="O43" s="1097"/>
      <c r="P43" s="1098"/>
      <c r="Q43" s="1102"/>
      <c r="R43" s="1103"/>
      <c r="S43" s="1103"/>
      <c r="T43" s="1103"/>
      <c r="U43" s="1103"/>
      <c r="V43" s="1103"/>
      <c r="W43" s="1103"/>
      <c r="X43" s="1103"/>
      <c r="Y43" s="1103"/>
      <c r="Z43" s="1103"/>
      <c r="AA43" s="1103"/>
      <c r="AB43" s="1103"/>
      <c r="AC43" s="1103"/>
      <c r="AD43" s="1103"/>
      <c r="AE43" s="1104"/>
      <c r="AF43" s="1078"/>
      <c r="AG43" s="1079"/>
      <c r="AH43" s="1079"/>
      <c r="AI43" s="1079"/>
      <c r="AJ43" s="1080"/>
      <c r="AK43" s="1037"/>
      <c r="AL43" s="1028"/>
      <c r="AM43" s="1028"/>
      <c r="AN43" s="1028"/>
      <c r="AO43" s="1028"/>
      <c r="AP43" s="1028"/>
      <c r="AQ43" s="1028"/>
      <c r="AR43" s="1028"/>
      <c r="AS43" s="1028"/>
      <c r="AT43" s="1028"/>
      <c r="AU43" s="1028"/>
      <c r="AV43" s="1028"/>
      <c r="AW43" s="1028"/>
      <c r="AX43" s="1028"/>
      <c r="AY43" s="1028"/>
      <c r="AZ43" s="1101"/>
      <c r="BA43" s="1101"/>
      <c r="BB43" s="1101"/>
      <c r="BC43" s="1101"/>
      <c r="BD43" s="1101"/>
      <c r="BE43" s="1091"/>
      <c r="BF43" s="1091"/>
      <c r="BG43" s="1091"/>
      <c r="BH43" s="1091"/>
      <c r="BI43" s="1092"/>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c r="A44" s="263">
        <v>17</v>
      </c>
      <c r="B44" s="1096"/>
      <c r="C44" s="1097"/>
      <c r="D44" s="1097"/>
      <c r="E44" s="1097"/>
      <c r="F44" s="1097"/>
      <c r="G44" s="1097"/>
      <c r="H44" s="1097"/>
      <c r="I44" s="1097"/>
      <c r="J44" s="1097"/>
      <c r="K44" s="1097"/>
      <c r="L44" s="1097"/>
      <c r="M44" s="1097"/>
      <c r="N44" s="1097"/>
      <c r="O44" s="1097"/>
      <c r="P44" s="1098"/>
      <c r="Q44" s="1102"/>
      <c r="R44" s="1103"/>
      <c r="S44" s="1103"/>
      <c r="T44" s="1103"/>
      <c r="U44" s="1103"/>
      <c r="V44" s="1103"/>
      <c r="W44" s="1103"/>
      <c r="X44" s="1103"/>
      <c r="Y44" s="1103"/>
      <c r="Z44" s="1103"/>
      <c r="AA44" s="1103"/>
      <c r="AB44" s="1103"/>
      <c r="AC44" s="1103"/>
      <c r="AD44" s="1103"/>
      <c r="AE44" s="1104"/>
      <c r="AF44" s="1078"/>
      <c r="AG44" s="1079"/>
      <c r="AH44" s="1079"/>
      <c r="AI44" s="1079"/>
      <c r="AJ44" s="1080"/>
      <c r="AK44" s="1037"/>
      <c r="AL44" s="1028"/>
      <c r="AM44" s="1028"/>
      <c r="AN44" s="1028"/>
      <c r="AO44" s="1028"/>
      <c r="AP44" s="1028"/>
      <c r="AQ44" s="1028"/>
      <c r="AR44" s="1028"/>
      <c r="AS44" s="1028"/>
      <c r="AT44" s="1028"/>
      <c r="AU44" s="1028"/>
      <c r="AV44" s="1028"/>
      <c r="AW44" s="1028"/>
      <c r="AX44" s="1028"/>
      <c r="AY44" s="1028"/>
      <c r="AZ44" s="1101"/>
      <c r="BA44" s="1101"/>
      <c r="BB44" s="1101"/>
      <c r="BC44" s="1101"/>
      <c r="BD44" s="1101"/>
      <c r="BE44" s="1091"/>
      <c r="BF44" s="1091"/>
      <c r="BG44" s="1091"/>
      <c r="BH44" s="1091"/>
      <c r="BI44" s="1092"/>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c r="A45" s="263">
        <v>18</v>
      </c>
      <c r="B45" s="1096"/>
      <c r="C45" s="1097"/>
      <c r="D45" s="1097"/>
      <c r="E45" s="1097"/>
      <c r="F45" s="1097"/>
      <c r="G45" s="1097"/>
      <c r="H45" s="1097"/>
      <c r="I45" s="1097"/>
      <c r="J45" s="1097"/>
      <c r="K45" s="1097"/>
      <c r="L45" s="1097"/>
      <c r="M45" s="1097"/>
      <c r="N45" s="1097"/>
      <c r="O45" s="1097"/>
      <c r="P45" s="1098"/>
      <c r="Q45" s="1102"/>
      <c r="R45" s="1103"/>
      <c r="S45" s="1103"/>
      <c r="T45" s="1103"/>
      <c r="U45" s="1103"/>
      <c r="V45" s="1103"/>
      <c r="W45" s="1103"/>
      <c r="X45" s="1103"/>
      <c r="Y45" s="1103"/>
      <c r="Z45" s="1103"/>
      <c r="AA45" s="1103"/>
      <c r="AB45" s="1103"/>
      <c r="AC45" s="1103"/>
      <c r="AD45" s="1103"/>
      <c r="AE45" s="1104"/>
      <c r="AF45" s="1078"/>
      <c r="AG45" s="1079"/>
      <c r="AH45" s="1079"/>
      <c r="AI45" s="1079"/>
      <c r="AJ45" s="1080"/>
      <c r="AK45" s="1037"/>
      <c r="AL45" s="1028"/>
      <c r="AM45" s="1028"/>
      <c r="AN45" s="1028"/>
      <c r="AO45" s="1028"/>
      <c r="AP45" s="1028"/>
      <c r="AQ45" s="1028"/>
      <c r="AR45" s="1028"/>
      <c r="AS45" s="1028"/>
      <c r="AT45" s="1028"/>
      <c r="AU45" s="1028"/>
      <c r="AV45" s="1028"/>
      <c r="AW45" s="1028"/>
      <c r="AX45" s="1028"/>
      <c r="AY45" s="1028"/>
      <c r="AZ45" s="1101"/>
      <c r="BA45" s="1101"/>
      <c r="BB45" s="1101"/>
      <c r="BC45" s="1101"/>
      <c r="BD45" s="1101"/>
      <c r="BE45" s="1091"/>
      <c r="BF45" s="1091"/>
      <c r="BG45" s="1091"/>
      <c r="BH45" s="1091"/>
      <c r="BI45" s="1092"/>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c r="A46" s="263">
        <v>19</v>
      </c>
      <c r="B46" s="1096"/>
      <c r="C46" s="1097"/>
      <c r="D46" s="1097"/>
      <c r="E46" s="1097"/>
      <c r="F46" s="1097"/>
      <c r="G46" s="1097"/>
      <c r="H46" s="1097"/>
      <c r="I46" s="1097"/>
      <c r="J46" s="1097"/>
      <c r="K46" s="1097"/>
      <c r="L46" s="1097"/>
      <c r="M46" s="1097"/>
      <c r="N46" s="1097"/>
      <c r="O46" s="1097"/>
      <c r="P46" s="1098"/>
      <c r="Q46" s="1102"/>
      <c r="R46" s="1103"/>
      <c r="S46" s="1103"/>
      <c r="T46" s="1103"/>
      <c r="U46" s="1103"/>
      <c r="V46" s="1103"/>
      <c r="W46" s="1103"/>
      <c r="X46" s="1103"/>
      <c r="Y46" s="1103"/>
      <c r="Z46" s="1103"/>
      <c r="AA46" s="1103"/>
      <c r="AB46" s="1103"/>
      <c r="AC46" s="1103"/>
      <c r="AD46" s="1103"/>
      <c r="AE46" s="1104"/>
      <c r="AF46" s="1078"/>
      <c r="AG46" s="1079"/>
      <c r="AH46" s="1079"/>
      <c r="AI46" s="1079"/>
      <c r="AJ46" s="1080"/>
      <c r="AK46" s="1037"/>
      <c r="AL46" s="1028"/>
      <c r="AM46" s="1028"/>
      <c r="AN46" s="1028"/>
      <c r="AO46" s="1028"/>
      <c r="AP46" s="1028"/>
      <c r="AQ46" s="1028"/>
      <c r="AR46" s="1028"/>
      <c r="AS46" s="1028"/>
      <c r="AT46" s="1028"/>
      <c r="AU46" s="1028"/>
      <c r="AV46" s="1028"/>
      <c r="AW46" s="1028"/>
      <c r="AX46" s="1028"/>
      <c r="AY46" s="1028"/>
      <c r="AZ46" s="1101"/>
      <c r="BA46" s="1101"/>
      <c r="BB46" s="1101"/>
      <c r="BC46" s="1101"/>
      <c r="BD46" s="1101"/>
      <c r="BE46" s="1091"/>
      <c r="BF46" s="1091"/>
      <c r="BG46" s="1091"/>
      <c r="BH46" s="1091"/>
      <c r="BI46" s="1092"/>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c r="A47" s="263">
        <v>20</v>
      </c>
      <c r="B47" s="1096"/>
      <c r="C47" s="1097"/>
      <c r="D47" s="1097"/>
      <c r="E47" s="1097"/>
      <c r="F47" s="1097"/>
      <c r="G47" s="1097"/>
      <c r="H47" s="1097"/>
      <c r="I47" s="1097"/>
      <c r="J47" s="1097"/>
      <c r="K47" s="1097"/>
      <c r="L47" s="1097"/>
      <c r="M47" s="1097"/>
      <c r="N47" s="1097"/>
      <c r="O47" s="1097"/>
      <c r="P47" s="1098"/>
      <c r="Q47" s="1102"/>
      <c r="R47" s="1103"/>
      <c r="S47" s="1103"/>
      <c r="T47" s="1103"/>
      <c r="U47" s="1103"/>
      <c r="V47" s="1103"/>
      <c r="W47" s="1103"/>
      <c r="X47" s="1103"/>
      <c r="Y47" s="1103"/>
      <c r="Z47" s="1103"/>
      <c r="AA47" s="1103"/>
      <c r="AB47" s="1103"/>
      <c r="AC47" s="1103"/>
      <c r="AD47" s="1103"/>
      <c r="AE47" s="1104"/>
      <c r="AF47" s="1078"/>
      <c r="AG47" s="1079"/>
      <c r="AH47" s="1079"/>
      <c r="AI47" s="1079"/>
      <c r="AJ47" s="1080"/>
      <c r="AK47" s="1037"/>
      <c r="AL47" s="1028"/>
      <c r="AM47" s="1028"/>
      <c r="AN47" s="1028"/>
      <c r="AO47" s="1028"/>
      <c r="AP47" s="1028"/>
      <c r="AQ47" s="1028"/>
      <c r="AR47" s="1028"/>
      <c r="AS47" s="1028"/>
      <c r="AT47" s="1028"/>
      <c r="AU47" s="1028"/>
      <c r="AV47" s="1028"/>
      <c r="AW47" s="1028"/>
      <c r="AX47" s="1028"/>
      <c r="AY47" s="1028"/>
      <c r="AZ47" s="1101"/>
      <c r="BA47" s="1101"/>
      <c r="BB47" s="1101"/>
      <c r="BC47" s="1101"/>
      <c r="BD47" s="1101"/>
      <c r="BE47" s="1091"/>
      <c r="BF47" s="1091"/>
      <c r="BG47" s="1091"/>
      <c r="BH47" s="1091"/>
      <c r="BI47" s="1092"/>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c r="A48" s="263">
        <v>21</v>
      </c>
      <c r="B48" s="1096"/>
      <c r="C48" s="1097"/>
      <c r="D48" s="1097"/>
      <c r="E48" s="1097"/>
      <c r="F48" s="1097"/>
      <c r="G48" s="1097"/>
      <c r="H48" s="1097"/>
      <c r="I48" s="1097"/>
      <c r="J48" s="1097"/>
      <c r="K48" s="1097"/>
      <c r="L48" s="1097"/>
      <c r="M48" s="1097"/>
      <c r="N48" s="1097"/>
      <c r="O48" s="1097"/>
      <c r="P48" s="1098"/>
      <c r="Q48" s="1102"/>
      <c r="R48" s="1103"/>
      <c r="S48" s="1103"/>
      <c r="T48" s="1103"/>
      <c r="U48" s="1103"/>
      <c r="V48" s="1103"/>
      <c r="W48" s="1103"/>
      <c r="X48" s="1103"/>
      <c r="Y48" s="1103"/>
      <c r="Z48" s="1103"/>
      <c r="AA48" s="1103"/>
      <c r="AB48" s="1103"/>
      <c r="AC48" s="1103"/>
      <c r="AD48" s="1103"/>
      <c r="AE48" s="1104"/>
      <c r="AF48" s="1078"/>
      <c r="AG48" s="1079"/>
      <c r="AH48" s="1079"/>
      <c r="AI48" s="1079"/>
      <c r="AJ48" s="1080"/>
      <c r="AK48" s="1037"/>
      <c r="AL48" s="1028"/>
      <c r="AM48" s="1028"/>
      <c r="AN48" s="1028"/>
      <c r="AO48" s="1028"/>
      <c r="AP48" s="1028"/>
      <c r="AQ48" s="1028"/>
      <c r="AR48" s="1028"/>
      <c r="AS48" s="1028"/>
      <c r="AT48" s="1028"/>
      <c r="AU48" s="1028"/>
      <c r="AV48" s="1028"/>
      <c r="AW48" s="1028"/>
      <c r="AX48" s="1028"/>
      <c r="AY48" s="1028"/>
      <c r="AZ48" s="1101"/>
      <c r="BA48" s="1101"/>
      <c r="BB48" s="1101"/>
      <c r="BC48" s="1101"/>
      <c r="BD48" s="1101"/>
      <c r="BE48" s="1091"/>
      <c r="BF48" s="1091"/>
      <c r="BG48" s="1091"/>
      <c r="BH48" s="1091"/>
      <c r="BI48" s="1092"/>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c r="A49" s="263">
        <v>22</v>
      </c>
      <c r="B49" s="1096"/>
      <c r="C49" s="1097"/>
      <c r="D49" s="1097"/>
      <c r="E49" s="1097"/>
      <c r="F49" s="1097"/>
      <c r="G49" s="1097"/>
      <c r="H49" s="1097"/>
      <c r="I49" s="1097"/>
      <c r="J49" s="1097"/>
      <c r="K49" s="1097"/>
      <c r="L49" s="1097"/>
      <c r="M49" s="1097"/>
      <c r="N49" s="1097"/>
      <c r="O49" s="1097"/>
      <c r="P49" s="1098"/>
      <c r="Q49" s="1102"/>
      <c r="R49" s="1103"/>
      <c r="S49" s="1103"/>
      <c r="T49" s="1103"/>
      <c r="U49" s="1103"/>
      <c r="V49" s="1103"/>
      <c r="W49" s="1103"/>
      <c r="X49" s="1103"/>
      <c r="Y49" s="1103"/>
      <c r="Z49" s="1103"/>
      <c r="AA49" s="1103"/>
      <c r="AB49" s="1103"/>
      <c r="AC49" s="1103"/>
      <c r="AD49" s="1103"/>
      <c r="AE49" s="1104"/>
      <c r="AF49" s="1078"/>
      <c r="AG49" s="1079"/>
      <c r="AH49" s="1079"/>
      <c r="AI49" s="1079"/>
      <c r="AJ49" s="1080"/>
      <c r="AK49" s="1037"/>
      <c r="AL49" s="1028"/>
      <c r="AM49" s="1028"/>
      <c r="AN49" s="1028"/>
      <c r="AO49" s="1028"/>
      <c r="AP49" s="1028"/>
      <c r="AQ49" s="1028"/>
      <c r="AR49" s="1028"/>
      <c r="AS49" s="1028"/>
      <c r="AT49" s="1028"/>
      <c r="AU49" s="1028"/>
      <c r="AV49" s="1028"/>
      <c r="AW49" s="1028"/>
      <c r="AX49" s="1028"/>
      <c r="AY49" s="1028"/>
      <c r="AZ49" s="1101"/>
      <c r="BA49" s="1101"/>
      <c r="BB49" s="1101"/>
      <c r="BC49" s="1101"/>
      <c r="BD49" s="1101"/>
      <c r="BE49" s="1091"/>
      <c r="BF49" s="1091"/>
      <c r="BG49" s="1091"/>
      <c r="BH49" s="1091"/>
      <c r="BI49" s="1092"/>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c r="A50" s="263">
        <v>23</v>
      </c>
      <c r="B50" s="1096"/>
      <c r="C50" s="1097"/>
      <c r="D50" s="1097"/>
      <c r="E50" s="1097"/>
      <c r="F50" s="1097"/>
      <c r="G50" s="1097"/>
      <c r="H50" s="1097"/>
      <c r="I50" s="1097"/>
      <c r="J50" s="1097"/>
      <c r="K50" s="1097"/>
      <c r="L50" s="1097"/>
      <c r="M50" s="1097"/>
      <c r="N50" s="1097"/>
      <c r="O50" s="1097"/>
      <c r="P50" s="1098"/>
      <c r="Q50" s="1099"/>
      <c r="R50" s="1082"/>
      <c r="S50" s="1082"/>
      <c r="T50" s="1082"/>
      <c r="U50" s="1082"/>
      <c r="V50" s="1082"/>
      <c r="W50" s="1082"/>
      <c r="X50" s="1082"/>
      <c r="Y50" s="1082"/>
      <c r="Z50" s="1082"/>
      <c r="AA50" s="1082"/>
      <c r="AB50" s="1082"/>
      <c r="AC50" s="1082"/>
      <c r="AD50" s="1082"/>
      <c r="AE50" s="1100"/>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91"/>
      <c r="BF50" s="1091"/>
      <c r="BG50" s="1091"/>
      <c r="BH50" s="1091"/>
      <c r="BI50" s="1092"/>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c r="A51" s="263">
        <v>24</v>
      </c>
      <c r="B51" s="1096"/>
      <c r="C51" s="1097"/>
      <c r="D51" s="1097"/>
      <c r="E51" s="1097"/>
      <c r="F51" s="1097"/>
      <c r="G51" s="1097"/>
      <c r="H51" s="1097"/>
      <c r="I51" s="1097"/>
      <c r="J51" s="1097"/>
      <c r="K51" s="1097"/>
      <c r="L51" s="1097"/>
      <c r="M51" s="1097"/>
      <c r="N51" s="1097"/>
      <c r="O51" s="1097"/>
      <c r="P51" s="1098"/>
      <c r="Q51" s="1099"/>
      <c r="R51" s="1082"/>
      <c r="S51" s="1082"/>
      <c r="T51" s="1082"/>
      <c r="U51" s="1082"/>
      <c r="V51" s="1082"/>
      <c r="W51" s="1082"/>
      <c r="X51" s="1082"/>
      <c r="Y51" s="1082"/>
      <c r="Z51" s="1082"/>
      <c r="AA51" s="1082"/>
      <c r="AB51" s="1082"/>
      <c r="AC51" s="1082"/>
      <c r="AD51" s="1082"/>
      <c r="AE51" s="1100"/>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91"/>
      <c r="BF51" s="1091"/>
      <c r="BG51" s="1091"/>
      <c r="BH51" s="1091"/>
      <c r="BI51" s="1092"/>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c r="A52" s="263">
        <v>25</v>
      </c>
      <c r="B52" s="1096"/>
      <c r="C52" s="1097"/>
      <c r="D52" s="1097"/>
      <c r="E52" s="1097"/>
      <c r="F52" s="1097"/>
      <c r="G52" s="1097"/>
      <c r="H52" s="1097"/>
      <c r="I52" s="1097"/>
      <c r="J52" s="1097"/>
      <c r="K52" s="1097"/>
      <c r="L52" s="1097"/>
      <c r="M52" s="1097"/>
      <c r="N52" s="1097"/>
      <c r="O52" s="1097"/>
      <c r="P52" s="1098"/>
      <c r="Q52" s="1099"/>
      <c r="R52" s="1082"/>
      <c r="S52" s="1082"/>
      <c r="T52" s="1082"/>
      <c r="U52" s="1082"/>
      <c r="V52" s="1082"/>
      <c r="W52" s="1082"/>
      <c r="X52" s="1082"/>
      <c r="Y52" s="1082"/>
      <c r="Z52" s="1082"/>
      <c r="AA52" s="1082"/>
      <c r="AB52" s="1082"/>
      <c r="AC52" s="1082"/>
      <c r="AD52" s="1082"/>
      <c r="AE52" s="1100"/>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91"/>
      <c r="BF52" s="1091"/>
      <c r="BG52" s="1091"/>
      <c r="BH52" s="1091"/>
      <c r="BI52" s="1092"/>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c r="A53" s="263">
        <v>26</v>
      </c>
      <c r="B53" s="1096"/>
      <c r="C53" s="1097"/>
      <c r="D53" s="1097"/>
      <c r="E53" s="1097"/>
      <c r="F53" s="1097"/>
      <c r="G53" s="1097"/>
      <c r="H53" s="1097"/>
      <c r="I53" s="1097"/>
      <c r="J53" s="1097"/>
      <c r="K53" s="1097"/>
      <c r="L53" s="1097"/>
      <c r="M53" s="1097"/>
      <c r="N53" s="1097"/>
      <c r="O53" s="1097"/>
      <c r="P53" s="1098"/>
      <c r="Q53" s="1099"/>
      <c r="R53" s="1082"/>
      <c r="S53" s="1082"/>
      <c r="T53" s="1082"/>
      <c r="U53" s="1082"/>
      <c r="V53" s="1082"/>
      <c r="W53" s="1082"/>
      <c r="X53" s="1082"/>
      <c r="Y53" s="1082"/>
      <c r="Z53" s="1082"/>
      <c r="AA53" s="1082"/>
      <c r="AB53" s="1082"/>
      <c r="AC53" s="1082"/>
      <c r="AD53" s="1082"/>
      <c r="AE53" s="1100"/>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91"/>
      <c r="BF53" s="1091"/>
      <c r="BG53" s="1091"/>
      <c r="BH53" s="1091"/>
      <c r="BI53" s="1092"/>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c r="A54" s="263">
        <v>27</v>
      </c>
      <c r="B54" s="1096"/>
      <c r="C54" s="1097"/>
      <c r="D54" s="1097"/>
      <c r="E54" s="1097"/>
      <c r="F54" s="1097"/>
      <c r="G54" s="1097"/>
      <c r="H54" s="1097"/>
      <c r="I54" s="1097"/>
      <c r="J54" s="1097"/>
      <c r="K54" s="1097"/>
      <c r="L54" s="1097"/>
      <c r="M54" s="1097"/>
      <c r="N54" s="1097"/>
      <c r="O54" s="1097"/>
      <c r="P54" s="1098"/>
      <c r="Q54" s="1099"/>
      <c r="R54" s="1082"/>
      <c r="S54" s="1082"/>
      <c r="T54" s="1082"/>
      <c r="U54" s="1082"/>
      <c r="V54" s="1082"/>
      <c r="W54" s="1082"/>
      <c r="X54" s="1082"/>
      <c r="Y54" s="1082"/>
      <c r="Z54" s="1082"/>
      <c r="AA54" s="1082"/>
      <c r="AB54" s="1082"/>
      <c r="AC54" s="1082"/>
      <c r="AD54" s="1082"/>
      <c r="AE54" s="1100"/>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91"/>
      <c r="BF54" s="1091"/>
      <c r="BG54" s="1091"/>
      <c r="BH54" s="1091"/>
      <c r="BI54" s="1092"/>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c r="A55" s="263">
        <v>28</v>
      </c>
      <c r="B55" s="1096"/>
      <c r="C55" s="1097"/>
      <c r="D55" s="1097"/>
      <c r="E55" s="1097"/>
      <c r="F55" s="1097"/>
      <c r="G55" s="1097"/>
      <c r="H55" s="1097"/>
      <c r="I55" s="1097"/>
      <c r="J55" s="1097"/>
      <c r="K55" s="1097"/>
      <c r="L55" s="1097"/>
      <c r="M55" s="1097"/>
      <c r="N55" s="1097"/>
      <c r="O55" s="1097"/>
      <c r="P55" s="1098"/>
      <c r="Q55" s="1099"/>
      <c r="R55" s="1082"/>
      <c r="S55" s="1082"/>
      <c r="T55" s="1082"/>
      <c r="U55" s="1082"/>
      <c r="V55" s="1082"/>
      <c r="W55" s="1082"/>
      <c r="X55" s="1082"/>
      <c r="Y55" s="1082"/>
      <c r="Z55" s="1082"/>
      <c r="AA55" s="1082"/>
      <c r="AB55" s="1082"/>
      <c r="AC55" s="1082"/>
      <c r="AD55" s="1082"/>
      <c r="AE55" s="1100"/>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91"/>
      <c r="BF55" s="1091"/>
      <c r="BG55" s="1091"/>
      <c r="BH55" s="1091"/>
      <c r="BI55" s="1092"/>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c r="A56" s="263">
        <v>29</v>
      </c>
      <c r="B56" s="1096"/>
      <c r="C56" s="1097"/>
      <c r="D56" s="1097"/>
      <c r="E56" s="1097"/>
      <c r="F56" s="1097"/>
      <c r="G56" s="1097"/>
      <c r="H56" s="1097"/>
      <c r="I56" s="1097"/>
      <c r="J56" s="1097"/>
      <c r="K56" s="1097"/>
      <c r="L56" s="1097"/>
      <c r="M56" s="1097"/>
      <c r="N56" s="1097"/>
      <c r="O56" s="1097"/>
      <c r="P56" s="1098"/>
      <c r="Q56" s="1099"/>
      <c r="R56" s="1082"/>
      <c r="S56" s="1082"/>
      <c r="T56" s="1082"/>
      <c r="U56" s="1082"/>
      <c r="V56" s="1082"/>
      <c r="W56" s="1082"/>
      <c r="X56" s="1082"/>
      <c r="Y56" s="1082"/>
      <c r="Z56" s="1082"/>
      <c r="AA56" s="1082"/>
      <c r="AB56" s="1082"/>
      <c r="AC56" s="1082"/>
      <c r="AD56" s="1082"/>
      <c r="AE56" s="1100"/>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91"/>
      <c r="BF56" s="1091"/>
      <c r="BG56" s="1091"/>
      <c r="BH56" s="1091"/>
      <c r="BI56" s="1092"/>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c r="A57" s="263">
        <v>30</v>
      </c>
      <c r="B57" s="1096"/>
      <c r="C57" s="1097"/>
      <c r="D57" s="1097"/>
      <c r="E57" s="1097"/>
      <c r="F57" s="1097"/>
      <c r="G57" s="1097"/>
      <c r="H57" s="1097"/>
      <c r="I57" s="1097"/>
      <c r="J57" s="1097"/>
      <c r="K57" s="1097"/>
      <c r="L57" s="1097"/>
      <c r="M57" s="1097"/>
      <c r="N57" s="1097"/>
      <c r="O57" s="1097"/>
      <c r="P57" s="1098"/>
      <c r="Q57" s="1099"/>
      <c r="R57" s="1082"/>
      <c r="S57" s="1082"/>
      <c r="T57" s="1082"/>
      <c r="U57" s="1082"/>
      <c r="V57" s="1082"/>
      <c r="W57" s="1082"/>
      <c r="X57" s="1082"/>
      <c r="Y57" s="1082"/>
      <c r="Z57" s="1082"/>
      <c r="AA57" s="1082"/>
      <c r="AB57" s="1082"/>
      <c r="AC57" s="1082"/>
      <c r="AD57" s="1082"/>
      <c r="AE57" s="1100"/>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91"/>
      <c r="BF57" s="1091"/>
      <c r="BG57" s="1091"/>
      <c r="BH57" s="1091"/>
      <c r="BI57" s="1092"/>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c r="A58" s="263">
        <v>31</v>
      </c>
      <c r="B58" s="1096"/>
      <c r="C58" s="1097"/>
      <c r="D58" s="1097"/>
      <c r="E58" s="1097"/>
      <c r="F58" s="1097"/>
      <c r="G58" s="1097"/>
      <c r="H58" s="1097"/>
      <c r="I58" s="1097"/>
      <c r="J58" s="1097"/>
      <c r="K58" s="1097"/>
      <c r="L58" s="1097"/>
      <c r="M58" s="1097"/>
      <c r="N58" s="1097"/>
      <c r="O58" s="1097"/>
      <c r="P58" s="1098"/>
      <c r="Q58" s="1099"/>
      <c r="R58" s="1082"/>
      <c r="S58" s="1082"/>
      <c r="T58" s="1082"/>
      <c r="U58" s="1082"/>
      <c r="V58" s="1082"/>
      <c r="W58" s="1082"/>
      <c r="X58" s="1082"/>
      <c r="Y58" s="1082"/>
      <c r="Z58" s="1082"/>
      <c r="AA58" s="1082"/>
      <c r="AB58" s="1082"/>
      <c r="AC58" s="1082"/>
      <c r="AD58" s="1082"/>
      <c r="AE58" s="1100"/>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91"/>
      <c r="BF58" s="1091"/>
      <c r="BG58" s="1091"/>
      <c r="BH58" s="1091"/>
      <c r="BI58" s="1092"/>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c r="A59" s="263">
        <v>32</v>
      </c>
      <c r="B59" s="1096"/>
      <c r="C59" s="1097"/>
      <c r="D59" s="1097"/>
      <c r="E59" s="1097"/>
      <c r="F59" s="1097"/>
      <c r="G59" s="1097"/>
      <c r="H59" s="1097"/>
      <c r="I59" s="1097"/>
      <c r="J59" s="1097"/>
      <c r="K59" s="1097"/>
      <c r="L59" s="1097"/>
      <c r="M59" s="1097"/>
      <c r="N59" s="1097"/>
      <c r="O59" s="1097"/>
      <c r="P59" s="1098"/>
      <c r="Q59" s="1099"/>
      <c r="R59" s="1082"/>
      <c r="S59" s="1082"/>
      <c r="T59" s="1082"/>
      <c r="U59" s="1082"/>
      <c r="V59" s="1082"/>
      <c r="W59" s="1082"/>
      <c r="X59" s="1082"/>
      <c r="Y59" s="1082"/>
      <c r="Z59" s="1082"/>
      <c r="AA59" s="1082"/>
      <c r="AB59" s="1082"/>
      <c r="AC59" s="1082"/>
      <c r="AD59" s="1082"/>
      <c r="AE59" s="1100"/>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91"/>
      <c r="BF59" s="1091"/>
      <c r="BG59" s="1091"/>
      <c r="BH59" s="1091"/>
      <c r="BI59" s="1092"/>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c r="A60" s="263">
        <v>33</v>
      </c>
      <c r="B60" s="1096"/>
      <c r="C60" s="1097"/>
      <c r="D60" s="1097"/>
      <c r="E60" s="1097"/>
      <c r="F60" s="1097"/>
      <c r="G60" s="1097"/>
      <c r="H60" s="1097"/>
      <c r="I60" s="1097"/>
      <c r="J60" s="1097"/>
      <c r="K60" s="1097"/>
      <c r="L60" s="1097"/>
      <c r="M60" s="1097"/>
      <c r="N60" s="1097"/>
      <c r="O60" s="1097"/>
      <c r="P60" s="1098"/>
      <c r="Q60" s="1099"/>
      <c r="R60" s="1082"/>
      <c r="S60" s="1082"/>
      <c r="T60" s="1082"/>
      <c r="U60" s="1082"/>
      <c r="V60" s="1082"/>
      <c r="W60" s="1082"/>
      <c r="X60" s="1082"/>
      <c r="Y60" s="1082"/>
      <c r="Z60" s="1082"/>
      <c r="AA60" s="1082"/>
      <c r="AB60" s="1082"/>
      <c r="AC60" s="1082"/>
      <c r="AD60" s="1082"/>
      <c r="AE60" s="1100"/>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91"/>
      <c r="BF60" s="1091"/>
      <c r="BG60" s="1091"/>
      <c r="BH60" s="1091"/>
      <c r="BI60" s="1092"/>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c r="A61" s="263">
        <v>34</v>
      </c>
      <c r="B61" s="1096"/>
      <c r="C61" s="1097"/>
      <c r="D61" s="1097"/>
      <c r="E61" s="1097"/>
      <c r="F61" s="1097"/>
      <c r="G61" s="1097"/>
      <c r="H61" s="1097"/>
      <c r="I61" s="1097"/>
      <c r="J61" s="1097"/>
      <c r="K61" s="1097"/>
      <c r="L61" s="1097"/>
      <c r="M61" s="1097"/>
      <c r="N61" s="1097"/>
      <c r="O61" s="1097"/>
      <c r="P61" s="1098"/>
      <c r="Q61" s="1099"/>
      <c r="R61" s="1082"/>
      <c r="S61" s="1082"/>
      <c r="T61" s="1082"/>
      <c r="U61" s="1082"/>
      <c r="V61" s="1082"/>
      <c r="W61" s="1082"/>
      <c r="X61" s="1082"/>
      <c r="Y61" s="1082"/>
      <c r="Z61" s="1082"/>
      <c r="AA61" s="1082"/>
      <c r="AB61" s="1082"/>
      <c r="AC61" s="1082"/>
      <c r="AD61" s="1082"/>
      <c r="AE61" s="1100"/>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91"/>
      <c r="BF61" s="1091"/>
      <c r="BG61" s="1091"/>
      <c r="BH61" s="1091"/>
      <c r="BI61" s="1092"/>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c r="A62" s="263">
        <v>35</v>
      </c>
      <c r="B62" s="1096"/>
      <c r="C62" s="1097"/>
      <c r="D62" s="1097"/>
      <c r="E62" s="1097"/>
      <c r="F62" s="1097"/>
      <c r="G62" s="1097"/>
      <c r="H62" s="1097"/>
      <c r="I62" s="1097"/>
      <c r="J62" s="1097"/>
      <c r="K62" s="1097"/>
      <c r="L62" s="1097"/>
      <c r="M62" s="1097"/>
      <c r="N62" s="1097"/>
      <c r="O62" s="1097"/>
      <c r="P62" s="1098"/>
      <c r="Q62" s="1099"/>
      <c r="R62" s="1082"/>
      <c r="S62" s="1082"/>
      <c r="T62" s="1082"/>
      <c r="U62" s="1082"/>
      <c r="V62" s="1082"/>
      <c r="W62" s="1082"/>
      <c r="X62" s="1082"/>
      <c r="Y62" s="1082"/>
      <c r="Z62" s="1082"/>
      <c r="AA62" s="1082"/>
      <c r="AB62" s="1082"/>
      <c r="AC62" s="1082"/>
      <c r="AD62" s="1082"/>
      <c r="AE62" s="1100"/>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91"/>
      <c r="BF62" s="1091"/>
      <c r="BG62" s="1091"/>
      <c r="BH62" s="1091"/>
      <c r="BI62" s="1092"/>
      <c r="BJ62" s="1093" t="s">
        <v>415</v>
      </c>
      <c r="BK62" s="1094"/>
      <c r="BL62" s="1094"/>
      <c r="BM62" s="1094"/>
      <c r="BN62" s="1095"/>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c r="A63" s="266" t="s">
        <v>395</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4374</v>
      </c>
      <c r="AG63" s="1016"/>
      <c r="AH63" s="1016"/>
      <c r="AI63" s="1016"/>
      <c r="AJ63" s="1089"/>
      <c r="AK63" s="1090"/>
      <c r="AL63" s="1020"/>
      <c r="AM63" s="1020"/>
      <c r="AN63" s="1020"/>
      <c r="AO63" s="1020"/>
      <c r="AP63" s="1016">
        <v>42155</v>
      </c>
      <c r="AQ63" s="1016"/>
      <c r="AR63" s="1016"/>
      <c r="AS63" s="1016"/>
      <c r="AT63" s="1016"/>
      <c r="AU63" s="1016">
        <v>16230</v>
      </c>
      <c r="AV63" s="1016"/>
      <c r="AW63" s="1016"/>
      <c r="AX63" s="1016"/>
      <c r="AY63" s="1016"/>
      <c r="AZ63" s="1084"/>
      <c r="BA63" s="1084"/>
      <c r="BB63" s="1084"/>
      <c r="BC63" s="1084"/>
      <c r="BD63" s="1084"/>
      <c r="BE63" s="1017"/>
      <c r="BF63" s="1017"/>
      <c r="BG63" s="1017"/>
      <c r="BH63" s="1017"/>
      <c r="BI63" s="1018"/>
      <c r="BJ63" s="1085" t="s">
        <v>240</v>
      </c>
      <c r="BK63" s="1008"/>
      <c r="BL63" s="1008"/>
      <c r="BM63" s="1008"/>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c r="A66" s="1054" t="s">
        <v>418</v>
      </c>
      <c r="B66" s="1055"/>
      <c r="C66" s="1055"/>
      <c r="D66" s="1055"/>
      <c r="E66" s="1055"/>
      <c r="F66" s="1055"/>
      <c r="G66" s="1055"/>
      <c r="H66" s="1055"/>
      <c r="I66" s="1055"/>
      <c r="J66" s="1055"/>
      <c r="K66" s="1055"/>
      <c r="L66" s="1055"/>
      <c r="M66" s="1055"/>
      <c r="N66" s="1055"/>
      <c r="O66" s="1055"/>
      <c r="P66" s="1056"/>
      <c r="Q66" s="1060" t="s">
        <v>419</v>
      </c>
      <c r="R66" s="1061"/>
      <c r="S66" s="1061"/>
      <c r="T66" s="1061"/>
      <c r="U66" s="1062"/>
      <c r="V66" s="1060" t="s">
        <v>401</v>
      </c>
      <c r="W66" s="1061"/>
      <c r="X66" s="1061"/>
      <c r="Y66" s="1061"/>
      <c r="Z66" s="1062"/>
      <c r="AA66" s="1060" t="s">
        <v>420</v>
      </c>
      <c r="AB66" s="1061"/>
      <c r="AC66" s="1061"/>
      <c r="AD66" s="1061"/>
      <c r="AE66" s="1062"/>
      <c r="AF66" s="1066" t="s">
        <v>421</v>
      </c>
      <c r="AG66" s="1067"/>
      <c r="AH66" s="1067"/>
      <c r="AI66" s="1067"/>
      <c r="AJ66" s="1068"/>
      <c r="AK66" s="1060" t="s">
        <v>422</v>
      </c>
      <c r="AL66" s="1055"/>
      <c r="AM66" s="1055"/>
      <c r="AN66" s="1055"/>
      <c r="AO66" s="1056"/>
      <c r="AP66" s="1060" t="s">
        <v>405</v>
      </c>
      <c r="AQ66" s="1061"/>
      <c r="AR66" s="1061"/>
      <c r="AS66" s="1061"/>
      <c r="AT66" s="1062"/>
      <c r="AU66" s="1060" t="s">
        <v>423</v>
      </c>
      <c r="AV66" s="1061"/>
      <c r="AW66" s="1061"/>
      <c r="AX66" s="1061"/>
      <c r="AY66" s="1062"/>
      <c r="AZ66" s="1060" t="s">
        <v>381</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4" t="s">
        <v>589</v>
      </c>
      <c r="C68" s="1045"/>
      <c r="D68" s="1045"/>
      <c r="E68" s="1045"/>
      <c r="F68" s="1045"/>
      <c r="G68" s="1045"/>
      <c r="H68" s="1045"/>
      <c r="I68" s="1045"/>
      <c r="J68" s="1045"/>
      <c r="K68" s="1045"/>
      <c r="L68" s="1045"/>
      <c r="M68" s="1045"/>
      <c r="N68" s="1045"/>
      <c r="O68" s="1045"/>
      <c r="P68" s="1046"/>
      <c r="Q68" s="1047">
        <v>709</v>
      </c>
      <c r="R68" s="1040"/>
      <c r="S68" s="1040"/>
      <c r="T68" s="1040"/>
      <c r="U68" s="1041"/>
      <c r="V68" s="1039">
        <v>658</v>
      </c>
      <c r="W68" s="1040"/>
      <c r="X68" s="1040"/>
      <c r="Y68" s="1040"/>
      <c r="Z68" s="1041"/>
      <c r="AA68" s="1039">
        <v>51</v>
      </c>
      <c r="AB68" s="1040"/>
      <c r="AC68" s="1040"/>
      <c r="AD68" s="1040"/>
      <c r="AE68" s="1041"/>
      <c r="AF68" s="1039">
        <v>51</v>
      </c>
      <c r="AG68" s="1040"/>
      <c r="AH68" s="1040"/>
      <c r="AI68" s="1040"/>
      <c r="AJ68" s="1041"/>
      <c r="AK68" s="1039">
        <v>173</v>
      </c>
      <c r="AL68" s="1040"/>
      <c r="AM68" s="1040"/>
      <c r="AN68" s="1040"/>
      <c r="AO68" s="1041"/>
      <c r="AP68" s="1039" t="s">
        <v>523</v>
      </c>
      <c r="AQ68" s="1040"/>
      <c r="AR68" s="1040"/>
      <c r="AS68" s="1040"/>
      <c r="AT68" s="1041"/>
      <c r="AU68" s="1039" t="s">
        <v>523</v>
      </c>
      <c r="AV68" s="1040"/>
      <c r="AW68" s="1040"/>
      <c r="AX68" s="1040"/>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590</v>
      </c>
      <c r="C69" s="1032"/>
      <c r="D69" s="1032"/>
      <c r="E69" s="1032"/>
      <c r="F69" s="1032"/>
      <c r="G69" s="1032"/>
      <c r="H69" s="1032"/>
      <c r="I69" s="1032"/>
      <c r="J69" s="1032"/>
      <c r="K69" s="1032"/>
      <c r="L69" s="1032"/>
      <c r="M69" s="1032"/>
      <c r="N69" s="1032"/>
      <c r="O69" s="1032"/>
      <c r="P69" s="1033"/>
      <c r="Q69" s="1035">
        <v>5776</v>
      </c>
      <c r="R69" s="1036"/>
      <c r="S69" s="1036"/>
      <c r="T69" s="1036"/>
      <c r="U69" s="1037"/>
      <c r="V69" s="1038">
        <v>4844</v>
      </c>
      <c r="W69" s="1036"/>
      <c r="X69" s="1036"/>
      <c r="Y69" s="1036"/>
      <c r="Z69" s="1037"/>
      <c r="AA69" s="1038">
        <v>932</v>
      </c>
      <c r="AB69" s="1036"/>
      <c r="AC69" s="1036"/>
      <c r="AD69" s="1036"/>
      <c r="AE69" s="1037"/>
      <c r="AF69" s="1038">
        <v>932</v>
      </c>
      <c r="AG69" s="1036"/>
      <c r="AH69" s="1036"/>
      <c r="AI69" s="1036"/>
      <c r="AJ69" s="1037"/>
      <c r="AK69" s="1038" t="s">
        <v>523</v>
      </c>
      <c r="AL69" s="1036"/>
      <c r="AM69" s="1036"/>
      <c r="AN69" s="1036"/>
      <c r="AO69" s="1037"/>
      <c r="AP69" s="1038" t="s">
        <v>523</v>
      </c>
      <c r="AQ69" s="1036"/>
      <c r="AR69" s="1036"/>
      <c r="AS69" s="1036"/>
      <c r="AT69" s="1037"/>
      <c r="AU69" s="1038" t="s">
        <v>523</v>
      </c>
      <c r="AV69" s="1036"/>
      <c r="AW69" s="1036"/>
      <c r="AX69" s="1036"/>
      <c r="AY69" s="1037"/>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591</v>
      </c>
      <c r="C70" s="1032"/>
      <c r="D70" s="1032"/>
      <c r="E70" s="1032"/>
      <c r="F70" s="1032"/>
      <c r="G70" s="1032"/>
      <c r="H70" s="1032"/>
      <c r="I70" s="1032"/>
      <c r="J70" s="1032"/>
      <c r="K70" s="1032"/>
      <c r="L70" s="1032"/>
      <c r="M70" s="1032"/>
      <c r="N70" s="1032"/>
      <c r="O70" s="1032"/>
      <c r="P70" s="1033"/>
      <c r="Q70" s="1035">
        <v>1737</v>
      </c>
      <c r="R70" s="1036"/>
      <c r="S70" s="1036"/>
      <c r="T70" s="1036"/>
      <c r="U70" s="1037"/>
      <c r="V70" s="1038">
        <v>1733</v>
      </c>
      <c r="W70" s="1036"/>
      <c r="X70" s="1036"/>
      <c r="Y70" s="1036"/>
      <c r="Z70" s="1037"/>
      <c r="AA70" s="1038">
        <v>5</v>
      </c>
      <c r="AB70" s="1036"/>
      <c r="AC70" s="1036"/>
      <c r="AD70" s="1036"/>
      <c r="AE70" s="1037"/>
      <c r="AF70" s="1038">
        <v>5</v>
      </c>
      <c r="AG70" s="1036"/>
      <c r="AH70" s="1036"/>
      <c r="AI70" s="1036"/>
      <c r="AJ70" s="1037"/>
      <c r="AK70" s="1038">
        <v>42</v>
      </c>
      <c r="AL70" s="1036"/>
      <c r="AM70" s="1036"/>
      <c r="AN70" s="1036"/>
      <c r="AO70" s="1037"/>
      <c r="AP70" s="1038" t="s">
        <v>523</v>
      </c>
      <c r="AQ70" s="1036"/>
      <c r="AR70" s="1036"/>
      <c r="AS70" s="1036"/>
      <c r="AT70" s="1037"/>
      <c r="AU70" s="1038" t="s">
        <v>523</v>
      </c>
      <c r="AV70" s="1036"/>
      <c r="AW70" s="1036"/>
      <c r="AX70" s="1036"/>
      <c r="AY70" s="1037"/>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592</v>
      </c>
      <c r="C71" s="1032"/>
      <c r="D71" s="1032"/>
      <c r="E71" s="1032"/>
      <c r="F71" s="1032"/>
      <c r="G71" s="1032"/>
      <c r="H71" s="1032"/>
      <c r="I71" s="1032"/>
      <c r="J71" s="1032"/>
      <c r="K71" s="1032"/>
      <c r="L71" s="1032"/>
      <c r="M71" s="1032"/>
      <c r="N71" s="1032"/>
      <c r="O71" s="1032"/>
      <c r="P71" s="1033"/>
      <c r="Q71" s="1035">
        <v>3</v>
      </c>
      <c r="R71" s="1036"/>
      <c r="S71" s="1036"/>
      <c r="T71" s="1036"/>
      <c r="U71" s="1037"/>
      <c r="V71" s="1038">
        <v>2</v>
      </c>
      <c r="W71" s="1036"/>
      <c r="X71" s="1036"/>
      <c r="Y71" s="1036"/>
      <c r="Z71" s="1037"/>
      <c r="AA71" s="1038">
        <v>1</v>
      </c>
      <c r="AB71" s="1036"/>
      <c r="AC71" s="1036"/>
      <c r="AD71" s="1036"/>
      <c r="AE71" s="1037"/>
      <c r="AF71" s="1038">
        <v>1</v>
      </c>
      <c r="AG71" s="1036"/>
      <c r="AH71" s="1036"/>
      <c r="AI71" s="1036"/>
      <c r="AJ71" s="1037"/>
      <c r="AK71" s="1038" t="s">
        <v>523</v>
      </c>
      <c r="AL71" s="1036"/>
      <c r="AM71" s="1036"/>
      <c r="AN71" s="1036"/>
      <c r="AO71" s="1037"/>
      <c r="AP71" s="1038" t="s">
        <v>523</v>
      </c>
      <c r="AQ71" s="1036"/>
      <c r="AR71" s="1036"/>
      <c r="AS71" s="1036"/>
      <c r="AT71" s="1037"/>
      <c r="AU71" s="1038" t="s">
        <v>523</v>
      </c>
      <c r="AV71" s="1036"/>
      <c r="AW71" s="1036"/>
      <c r="AX71" s="1036"/>
      <c r="AY71" s="1037"/>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593</v>
      </c>
      <c r="C72" s="1032"/>
      <c r="D72" s="1032"/>
      <c r="E72" s="1032"/>
      <c r="F72" s="1032"/>
      <c r="G72" s="1032"/>
      <c r="H72" s="1032"/>
      <c r="I72" s="1032"/>
      <c r="J72" s="1032"/>
      <c r="K72" s="1032"/>
      <c r="L72" s="1032"/>
      <c r="M72" s="1032"/>
      <c r="N72" s="1032"/>
      <c r="O72" s="1032"/>
      <c r="P72" s="1033"/>
      <c r="Q72" s="1035">
        <v>12</v>
      </c>
      <c r="R72" s="1036"/>
      <c r="S72" s="1036"/>
      <c r="T72" s="1036"/>
      <c r="U72" s="1037"/>
      <c r="V72" s="1038">
        <v>9</v>
      </c>
      <c r="W72" s="1036"/>
      <c r="X72" s="1036"/>
      <c r="Y72" s="1036"/>
      <c r="Z72" s="1037"/>
      <c r="AA72" s="1038">
        <v>3</v>
      </c>
      <c r="AB72" s="1036"/>
      <c r="AC72" s="1036"/>
      <c r="AD72" s="1036"/>
      <c r="AE72" s="1037"/>
      <c r="AF72" s="1038">
        <v>3</v>
      </c>
      <c r="AG72" s="1036"/>
      <c r="AH72" s="1036"/>
      <c r="AI72" s="1036"/>
      <c r="AJ72" s="1037"/>
      <c r="AK72" s="1038" t="s">
        <v>523</v>
      </c>
      <c r="AL72" s="1036"/>
      <c r="AM72" s="1036"/>
      <c r="AN72" s="1036"/>
      <c r="AO72" s="1037"/>
      <c r="AP72" s="1038" t="s">
        <v>523</v>
      </c>
      <c r="AQ72" s="1036"/>
      <c r="AR72" s="1036"/>
      <c r="AS72" s="1036"/>
      <c r="AT72" s="1037"/>
      <c r="AU72" s="1038" t="s">
        <v>523</v>
      </c>
      <c r="AV72" s="1036"/>
      <c r="AW72" s="1036"/>
      <c r="AX72" s="1036"/>
      <c r="AY72" s="1037"/>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594</v>
      </c>
      <c r="C73" s="1032"/>
      <c r="D73" s="1032"/>
      <c r="E73" s="1032"/>
      <c r="F73" s="1032"/>
      <c r="G73" s="1032"/>
      <c r="H73" s="1032"/>
      <c r="I73" s="1032"/>
      <c r="J73" s="1032"/>
      <c r="K73" s="1032"/>
      <c r="L73" s="1032"/>
      <c r="M73" s="1032"/>
      <c r="N73" s="1032"/>
      <c r="O73" s="1032"/>
      <c r="P73" s="1033"/>
      <c r="Q73" s="1035">
        <v>1045</v>
      </c>
      <c r="R73" s="1036"/>
      <c r="S73" s="1036"/>
      <c r="T73" s="1036"/>
      <c r="U73" s="1037"/>
      <c r="V73" s="1038">
        <v>953</v>
      </c>
      <c r="W73" s="1036"/>
      <c r="X73" s="1036"/>
      <c r="Y73" s="1036"/>
      <c r="Z73" s="1037"/>
      <c r="AA73" s="1038">
        <v>92</v>
      </c>
      <c r="AB73" s="1036"/>
      <c r="AC73" s="1036"/>
      <c r="AD73" s="1036"/>
      <c r="AE73" s="1037"/>
      <c r="AF73" s="1038">
        <v>92</v>
      </c>
      <c r="AG73" s="1036"/>
      <c r="AH73" s="1036"/>
      <c r="AI73" s="1036"/>
      <c r="AJ73" s="1037"/>
      <c r="AK73" s="1038">
        <v>506</v>
      </c>
      <c r="AL73" s="1036"/>
      <c r="AM73" s="1036"/>
      <c r="AN73" s="1036"/>
      <c r="AO73" s="1037"/>
      <c r="AP73" s="1038" t="s">
        <v>523</v>
      </c>
      <c r="AQ73" s="1036"/>
      <c r="AR73" s="1036"/>
      <c r="AS73" s="1036"/>
      <c r="AT73" s="1037"/>
      <c r="AU73" s="1038" t="s">
        <v>523</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595</v>
      </c>
      <c r="C74" s="1032"/>
      <c r="D74" s="1032"/>
      <c r="E74" s="1032"/>
      <c r="F74" s="1032"/>
      <c r="G74" s="1032"/>
      <c r="H74" s="1032"/>
      <c r="I74" s="1032"/>
      <c r="J74" s="1032"/>
      <c r="K74" s="1032"/>
      <c r="L74" s="1032"/>
      <c r="M74" s="1032"/>
      <c r="N74" s="1032"/>
      <c r="O74" s="1032"/>
      <c r="P74" s="1033"/>
      <c r="Q74" s="1035">
        <v>1079</v>
      </c>
      <c r="R74" s="1036"/>
      <c r="S74" s="1036"/>
      <c r="T74" s="1036"/>
      <c r="U74" s="1037"/>
      <c r="V74" s="1038">
        <v>1020</v>
      </c>
      <c r="W74" s="1036"/>
      <c r="X74" s="1036"/>
      <c r="Y74" s="1036"/>
      <c r="Z74" s="1037"/>
      <c r="AA74" s="1038">
        <v>60</v>
      </c>
      <c r="AB74" s="1036"/>
      <c r="AC74" s="1036"/>
      <c r="AD74" s="1036"/>
      <c r="AE74" s="1037"/>
      <c r="AF74" s="1038">
        <v>60</v>
      </c>
      <c r="AG74" s="1036"/>
      <c r="AH74" s="1036"/>
      <c r="AI74" s="1036"/>
      <c r="AJ74" s="1037"/>
      <c r="AK74" s="1038" t="s">
        <v>523</v>
      </c>
      <c r="AL74" s="1036"/>
      <c r="AM74" s="1036"/>
      <c r="AN74" s="1036"/>
      <c r="AO74" s="1037"/>
      <c r="AP74" s="1038" t="s">
        <v>523</v>
      </c>
      <c r="AQ74" s="1036"/>
      <c r="AR74" s="1036"/>
      <c r="AS74" s="1036"/>
      <c r="AT74" s="1037"/>
      <c r="AU74" s="1038" t="s">
        <v>523</v>
      </c>
      <c r="AV74" s="1036"/>
      <c r="AW74" s="1036"/>
      <c r="AX74" s="1036"/>
      <c r="AY74" s="1037"/>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596</v>
      </c>
      <c r="C75" s="1032"/>
      <c r="D75" s="1032"/>
      <c r="E75" s="1032"/>
      <c r="F75" s="1032"/>
      <c r="G75" s="1032"/>
      <c r="H75" s="1032"/>
      <c r="I75" s="1032"/>
      <c r="J75" s="1032"/>
      <c r="K75" s="1032"/>
      <c r="L75" s="1032"/>
      <c r="M75" s="1032"/>
      <c r="N75" s="1032"/>
      <c r="O75" s="1032"/>
      <c r="P75" s="1033"/>
      <c r="Q75" s="1035">
        <v>274056</v>
      </c>
      <c r="R75" s="1036"/>
      <c r="S75" s="1036"/>
      <c r="T75" s="1036"/>
      <c r="U75" s="1037"/>
      <c r="V75" s="1038">
        <v>262602</v>
      </c>
      <c r="W75" s="1036"/>
      <c r="X75" s="1036"/>
      <c r="Y75" s="1036"/>
      <c r="Z75" s="1037"/>
      <c r="AA75" s="1038">
        <v>11455</v>
      </c>
      <c r="AB75" s="1036"/>
      <c r="AC75" s="1036"/>
      <c r="AD75" s="1036"/>
      <c r="AE75" s="1037"/>
      <c r="AF75" s="1038">
        <v>11455</v>
      </c>
      <c r="AG75" s="1036"/>
      <c r="AH75" s="1036"/>
      <c r="AI75" s="1036"/>
      <c r="AJ75" s="1037"/>
      <c r="AK75" s="1038">
        <v>900</v>
      </c>
      <c r="AL75" s="1036"/>
      <c r="AM75" s="1036"/>
      <c r="AN75" s="1036"/>
      <c r="AO75" s="1037"/>
      <c r="AP75" s="1038" t="s">
        <v>523</v>
      </c>
      <c r="AQ75" s="1036"/>
      <c r="AR75" s="1036"/>
      <c r="AS75" s="1036"/>
      <c r="AT75" s="1037"/>
      <c r="AU75" s="1038" t="s">
        <v>523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395</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SUM(AF68:AJ75)</f>
        <v>12599</v>
      </c>
      <c r="AG88" s="1016"/>
      <c r="AH88" s="1016"/>
      <c r="AI88" s="1016"/>
      <c r="AJ88" s="1016"/>
      <c r="AK88" s="1020"/>
      <c r="AL88" s="1020"/>
      <c r="AM88" s="1020"/>
      <c r="AN88" s="1020"/>
      <c r="AO88" s="1020"/>
      <c r="AP88" s="1016" t="s">
        <v>612</v>
      </c>
      <c r="AQ88" s="1016"/>
      <c r="AR88" s="1016"/>
      <c r="AS88" s="1016"/>
      <c r="AT88" s="1016"/>
      <c r="AU88" s="1016" t="s">
        <v>612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206</v>
      </c>
      <c r="CS102" s="1008"/>
      <c r="CT102" s="1008"/>
      <c r="CU102" s="1008"/>
      <c r="CV102" s="1009"/>
      <c r="CW102" s="1007">
        <v>10</v>
      </c>
      <c r="CX102" s="1008"/>
      <c r="CY102" s="1008"/>
      <c r="CZ102" s="1008"/>
      <c r="DA102" s="1009"/>
      <c r="DB102" s="1007">
        <v>923</v>
      </c>
      <c r="DC102" s="1008"/>
      <c r="DD102" s="1008"/>
      <c r="DE102" s="1008"/>
      <c r="DF102" s="1009"/>
      <c r="DG102" s="1007" t="s">
        <v>612</v>
      </c>
      <c r="DH102" s="1008"/>
      <c r="DI102" s="1008"/>
      <c r="DJ102" s="1008"/>
      <c r="DK102" s="1009"/>
      <c r="DL102" s="1007" t="s">
        <v>612</v>
      </c>
      <c r="DM102" s="1008"/>
      <c r="DN102" s="1008"/>
      <c r="DO102" s="1008"/>
      <c r="DP102" s="1009"/>
      <c r="DQ102" s="1007" t="s">
        <v>612</v>
      </c>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309</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309</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309</v>
      </c>
      <c r="DR109" s="951"/>
      <c r="DS109" s="951"/>
      <c r="DT109" s="951"/>
      <c r="DU109" s="952"/>
      <c r="DV109" s="953" t="s">
        <v>435</v>
      </c>
      <c r="DW109" s="951"/>
      <c r="DX109" s="951"/>
      <c r="DY109" s="951"/>
      <c r="DZ109" s="982"/>
    </row>
    <row r="110" spans="1:131" s="248" customFormat="1" ht="26.25" customHeight="1">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5939767</v>
      </c>
      <c r="AB110" s="944"/>
      <c r="AC110" s="944"/>
      <c r="AD110" s="944"/>
      <c r="AE110" s="945"/>
      <c r="AF110" s="946">
        <v>4780157</v>
      </c>
      <c r="AG110" s="944"/>
      <c r="AH110" s="944"/>
      <c r="AI110" s="944"/>
      <c r="AJ110" s="945"/>
      <c r="AK110" s="946">
        <v>4532451</v>
      </c>
      <c r="AL110" s="944"/>
      <c r="AM110" s="944"/>
      <c r="AN110" s="944"/>
      <c r="AO110" s="945"/>
      <c r="AP110" s="947">
        <v>22.8</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49472129</v>
      </c>
      <c r="BR110" s="891"/>
      <c r="BS110" s="891"/>
      <c r="BT110" s="891"/>
      <c r="BU110" s="891"/>
      <c r="BV110" s="891">
        <v>48471899</v>
      </c>
      <c r="BW110" s="891"/>
      <c r="BX110" s="891"/>
      <c r="BY110" s="891"/>
      <c r="BZ110" s="891"/>
      <c r="CA110" s="891">
        <v>47593212</v>
      </c>
      <c r="CB110" s="891"/>
      <c r="CC110" s="891"/>
      <c r="CD110" s="891"/>
      <c r="CE110" s="891"/>
      <c r="CF110" s="915">
        <v>239.5</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t="s">
        <v>441</v>
      </c>
      <c r="DM110" s="891"/>
      <c r="DN110" s="891"/>
      <c r="DO110" s="891"/>
      <c r="DP110" s="891"/>
      <c r="DQ110" s="891" t="s">
        <v>441</v>
      </c>
      <c r="DR110" s="891"/>
      <c r="DS110" s="891"/>
      <c r="DT110" s="891"/>
      <c r="DU110" s="891"/>
      <c r="DV110" s="892" t="s">
        <v>441</v>
      </c>
      <c r="DW110" s="892"/>
      <c r="DX110" s="892"/>
      <c r="DY110" s="892"/>
      <c r="DZ110" s="893"/>
    </row>
    <row r="111" spans="1:131" s="248" customFormat="1" ht="26.25" customHeight="1">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443</v>
      </c>
      <c r="AL111" s="972"/>
      <c r="AM111" s="972"/>
      <c r="AN111" s="972"/>
      <c r="AO111" s="973"/>
      <c r="AP111" s="975" t="s">
        <v>441</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1006044</v>
      </c>
      <c r="BR111" s="863"/>
      <c r="BS111" s="863"/>
      <c r="BT111" s="863"/>
      <c r="BU111" s="863"/>
      <c r="BV111" s="863">
        <v>3688821</v>
      </c>
      <c r="BW111" s="863"/>
      <c r="BX111" s="863"/>
      <c r="BY111" s="863"/>
      <c r="BZ111" s="863"/>
      <c r="CA111" s="863">
        <v>3671982</v>
      </c>
      <c r="CB111" s="863"/>
      <c r="CC111" s="863"/>
      <c r="CD111" s="863"/>
      <c r="CE111" s="863"/>
      <c r="CF111" s="924">
        <v>18.5</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443</v>
      </c>
      <c r="DM111" s="863"/>
      <c r="DN111" s="863"/>
      <c r="DO111" s="863"/>
      <c r="DP111" s="863"/>
      <c r="DQ111" s="863" t="s">
        <v>443</v>
      </c>
      <c r="DR111" s="863"/>
      <c r="DS111" s="863"/>
      <c r="DT111" s="863"/>
      <c r="DU111" s="863"/>
      <c r="DV111" s="840" t="s">
        <v>443</v>
      </c>
      <c r="DW111" s="840"/>
      <c r="DX111" s="840"/>
      <c r="DY111" s="840"/>
      <c r="DZ111" s="841"/>
    </row>
    <row r="112" spans="1:131" s="248" customFormat="1" ht="26.25" customHeight="1">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448</v>
      </c>
      <c r="AB112" s="826"/>
      <c r="AC112" s="826"/>
      <c r="AD112" s="826"/>
      <c r="AE112" s="827"/>
      <c r="AF112" s="828" t="s">
        <v>240</v>
      </c>
      <c r="AG112" s="826"/>
      <c r="AH112" s="826"/>
      <c r="AI112" s="826"/>
      <c r="AJ112" s="827"/>
      <c r="AK112" s="828" t="s">
        <v>448</v>
      </c>
      <c r="AL112" s="826"/>
      <c r="AM112" s="826"/>
      <c r="AN112" s="826"/>
      <c r="AO112" s="827"/>
      <c r="AP112" s="873" t="s">
        <v>449</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14953809</v>
      </c>
      <c r="BR112" s="863"/>
      <c r="BS112" s="863"/>
      <c r="BT112" s="863"/>
      <c r="BU112" s="863"/>
      <c r="BV112" s="863">
        <v>15731488</v>
      </c>
      <c r="BW112" s="863"/>
      <c r="BX112" s="863"/>
      <c r="BY112" s="863"/>
      <c r="BZ112" s="863"/>
      <c r="CA112" s="863">
        <v>16230519</v>
      </c>
      <c r="CB112" s="863"/>
      <c r="CC112" s="863"/>
      <c r="CD112" s="863"/>
      <c r="CE112" s="863"/>
      <c r="CF112" s="924">
        <v>81.7</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452</v>
      </c>
      <c r="DH112" s="863"/>
      <c r="DI112" s="863"/>
      <c r="DJ112" s="863"/>
      <c r="DK112" s="863"/>
      <c r="DL112" s="863">
        <v>2650303</v>
      </c>
      <c r="DM112" s="863"/>
      <c r="DN112" s="863"/>
      <c r="DO112" s="863"/>
      <c r="DP112" s="863"/>
      <c r="DQ112" s="863">
        <v>2650303</v>
      </c>
      <c r="DR112" s="863"/>
      <c r="DS112" s="863"/>
      <c r="DT112" s="863"/>
      <c r="DU112" s="863"/>
      <c r="DV112" s="840">
        <v>13.3</v>
      </c>
      <c r="DW112" s="840"/>
      <c r="DX112" s="840"/>
      <c r="DY112" s="840"/>
      <c r="DZ112" s="841"/>
    </row>
    <row r="113" spans="1:130" s="248" customFormat="1" ht="26.25" customHeight="1">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1703247</v>
      </c>
      <c r="AB113" s="972"/>
      <c r="AC113" s="972"/>
      <c r="AD113" s="972"/>
      <c r="AE113" s="973"/>
      <c r="AF113" s="974">
        <v>1941820</v>
      </c>
      <c r="AG113" s="972"/>
      <c r="AH113" s="972"/>
      <c r="AI113" s="972"/>
      <c r="AJ113" s="973"/>
      <c r="AK113" s="974">
        <v>1926217</v>
      </c>
      <c r="AL113" s="972"/>
      <c r="AM113" s="972"/>
      <c r="AN113" s="972"/>
      <c r="AO113" s="973"/>
      <c r="AP113" s="975">
        <v>9.6999999999999993</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t="s">
        <v>240</v>
      </c>
      <c r="BR113" s="863"/>
      <c r="BS113" s="863"/>
      <c r="BT113" s="863"/>
      <c r="BU113" s="863"/>
      <c r="BV113" s="863" t="s">
        <v>240</v>
      </c>
      <c r="BW113" s="863"/>
      <c r="BX113" s="863"/>
      <c r="BY113" s="863"/>
      <c r="BZ113" s="863"/>
      <c r="CA113" s="863" t="s">
        <v>455</v>
      </c>
      <c r="CB113" s="863"/>
      <c r="CC113" s="863"/>
      <c r="CD113" s="863"/>
      <c r="CE113" s="863"/>
      <c r="CF113" s="924" t="s">
        <v>455</v>
      </c>
      <c r="CG113" s="925"/>
      <c r="CH113" s="925"/>
      <c r="CI113" s="925"/>
      <c r="CJ113" s="925"/>
      <c r="CK113" s="980"/>
      <c r="CL113" s="867"/>
      <c r="CM113" s="870" t="s">
        <v>456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457</v>
      </c>
      <c r="DH113" s="826"/>
      <c r="DI113" s="826"/>
      <c r="DJ113" s="826"/>
      <c r="DK113" s="827"/>
      <c r="DL113" s="828" t="s">
        <v>448</v>
      </c>
      <c r="DM113" s="826"/>
      <c r="DN113" s="826"/>
      <c r="DO113" s="826"/>
      <c r="DP113" s="827"/>
      <c r="DQ113" s="828" t="s">
        <v>455</v>
      </c>
      <c r="DR113" s="826"/>
      <c r="DS113" s="826"/>
      <c r="DT113" s="826"/>
      <c r="DU113" s="827"/>
      <c r="DV113" s="873" t="s">
        <v>448</v>
      </c>
      <c r="DW113" s="874"/>
      <c r="DX113" s="874"/>
      <c r="DY113" s="874"/>
      <c r="DZ113" s="875"/>
    </row>
    <row r="114" spans="1:130" s="248" customFormat="1" ht="26.25" customHeight="1">
      <c r="A114" s="967"/>
      <c r="B114" s="968"/>
      <c r="C114" s="796" t="s">
        <v>458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240</v>
      </c>
      <c r="AB114" s="826"/>
      <c r="AC114" s="826"/>
      <c r="AD114" s="826"/>
      <c r="AE114" s="827"/>
      <c r="AF114" s="828" t="s">
        <v>457</v>
      </c>
      <c r="AG114" s="826"/>
      <c r="AH114" s="826"/>
      <c r="AI114" s="826"/>
      <c r="AJ114" s="827"/>
      <c r="AK114" s="828" t="s">
        <v>455</v>
      </c>
      <c r="AL114" s="826"/>
      <c r="AM114" s="826"/>
      <c r="AN114" s="826"/>
      <c r="AO114" s="827"/>
      <c r="AP114" s="873" t="s">
        <v>448</v>
      </c>
      <c r="AQ114" s="874"/>
      <c r="AR114" s="874"/>
      <c r="AS114" s="874"/>
      <c r="AT114" s="875"/>
      <c r="AU114" s="985"/>
      <c r="AV114" s="986"/>
      <c r="AW114" s="986"/>
      <c r="AX114" s="986"/>
      <c r="AY114" s="986"/>
      <c r="AZ114" s="861" t="s">
        <v>459</v>
      </c>
      <c r="BA114" s="796"/>
      <c r="BB114" s="796"/>
      <c r="BC114" s="796"/>
      <c r="BD114" s="796"/>
      <c r="BE114" s="796"/>
      <c r="BF114" s="796"/>
      <c r="BG114" s="796"/>
      <c r="BH114" s="796"/>
      <c r="BI114" s="796"/>
      <c r="BJ114" s="796"/>
      <c r="BK114" s="796"/>
      <c r="BL114" s="796"/>
      <c r="BM114" s="796"/>
      <c r="BN114" s="796"/>
      <c r="BO114" s="796"/>
      <c r="BP114" s="797"/>
      <c r="BQ114" s="862">
        <v>5820294</v>
      </c>
      <c r="BR114" s="863"/>
      <c r="BS114" s="863"/>
      <c r="BT114" s="863"/>
      <c r="BU114" s="863"/>
      <c r="BV114" s="863">
        <v>5665209</v>
      </c>
      <c r="BW114" s="863"/>
      <c r="BX114" s="863"/>
      <c r="BY114" s="863"/>
      <c r="BZ114" s="863"/>
      <c r="CA114" s="863">
        <v>5291795</v>
      </c>
      <c r="CB114" s="863"/>
      <c r="CC114" s="863"/>
      <c r="CD114" s="863"/>
      <c r="CE114" s="863"/>
      <c r="CF114" s="924">
        <v>26.6</v>
      </c>
      <c r="CG114" s="925"/>
      <c r="CH114" s="925"/>
      <c r="CI114" s="925"/>
      <c r="CJ114" s="925"/>
      <c r="CK114" s="980"/>
      <c r="CL114" s="867"/>
      <c r="CM114" s="870" t="s">
        <v>460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455</v>
      </c>
      <c r="DH114" s="826"/>
      <c r="DI114" s="826"/>
      <c r="DJ114" s="826"/>
      <c r="DK114" s="827"/>
      <c r="DL114" s="828" t="s">
        <v>461</v>
      </c>
      <c r="DM114" s="826"/>
      <c r="DN114" s="826"/>
      <c r="DO114" s="826"/>
      <c r="DP114" s="827"/>
      <c r="DQ114" s="828" t="s">
        <v>448</v>
      </c>
      <c r="DR114" s="826"/>
      <c r="DS114" s="826"/>
      <c r="DT114" s="826"/>
      <c r="DU114" s="827"/>
      <c r="DV114" s="873" t="s">
        <v>462</v>
      </c>
      <c r="DW114" s="874"/>
      <c r="DX114" s="874"/>
      <c r="DY114" s="874"/>
      <c r="DZ114" s="875"/>
    </row>
    <row r="115" spans="1:130" s="248" customFormat="1" ht="26.25" customHeight="1">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33390</v>
      </c>
      <c r="AB115" s="972"/>
      <c r="AC115" s="972"/>
      <c r="AD115" s="972"/>
      <c r="AE115" s="973"/>
      <c r="AF115" s="974">
        <v>23623</v>
      </c>
      <c r="AG115" s="972"/>
      <c r="AH115" s="972"/>
      <c r="AI115" s="972"/>
      <c r="AJ115" s="973"/>
      <c r="AK115" s="974">
        <v>20621</v>
      </c>
      <c r="AL115" s="972"/>
      <c r="AM115" s="972"/>
      <c r="AN115" s="972"/>
      <c r="AO115" s="973"/>
      <c r="AP115" s="975">
        <v>0.1</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t="s">
        <v>240</v>
      </c>
      <c r="BR115" s="863"/>
      <c r="BS115" s="863"/>
      <c r="BT115" s="863"/>
      <c r="BU115" s="863"/>
      <c r="BV115" s="863" t="s">
        <v>448</v>
      </c>
      <c r="BW115" s="863"/>
      <c r="BX115" s="863"/>
      <c r="BY115" s="863"/>
      <c r="BZ115" s="863"/>
      <c r="CA115" s="863" t="s">
        <v>455</v>
      </c>
      <c r="CB115" s="863"/>
      <c r="CC115" s="863"/>
      <c r="CD115" s="863"/>
      <c r="CE115" s="863"/>
      <c r="CF115" s="924" t="s">
        <v>452</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840994</v>
      </c>
      <c r="DH115" s="826"/>
      <c r="DI115" s="826"/>
      <c r="DJ115" s="826"/>
      <c r="DK115" s="827"/>
      <c r="DL115" s="828">
        <v>841812</v>
      </c>
      <c r="DM115" s="826"/>
      <c r="DN115" s="826"/>
      <c r="DO115" s="826"/>
      <c r="DP115" s="827"/>
      <c r="DQ115" s="828">
        <v>842629</v>
      </c>
      <c r="DR115" s="826"/>
      <c r="DS115" s="826"/>
      <c r="DT115" s="826"/>
      <c r="DU115" s="827"/>
      <c r="DV115" s="873">
        <v>4.2</v>
      </c>
      <c r="DW115" s="874"/>
      <c r="DX115" s="874"/>
      <c r="DY115" s="874"/>
      <c r="DZ115" s="875"/>
    </row>
    <row r="116" spans="1:130" s="248" customFormat="1" ht="26.25" customHeight="1">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240</v>
      </c>
      <c r="AB116" s="826"/>
      <c r="AC116" s="826"/>
      <c r="AD116" s="826"/>
      <c r="AE116" s="827"/>
      <c r="AF116" s="828" t="s">
        <v>455</v>
      </c>
      <c r="AG116" s="826"/>
      <c r="AH116" s="826"/>
      <c r="AI116" s="826"/>
      <c r="AJ116" s="827"/>
      <c r="AK116" s="828" t="s">
        <v>240</v>
      </c>
      <c r="AL116" s="826"/>
      <c r="AM116" s="826"/>
      <c r="AN116" s="826"/>
      <c r="AO116" s="827"/>
      <c r="AP116" s="873" t="s">
        <v>452</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455</v>
      </c>
      <c r="BR116" s="863"/>
      <c r="BS116" s="863"/>
      <c r="BT116" s="863"/>
      <c r="BU116" s="863"/>
      <c r="BV116" s="863" t="s">
        <v>240</v>
      </c>
      <c r="BW116" s="863"/>
      <c r="BX116" s="863"/>
      <c r="BY116" s="863"/>
      <c r="BZ116" s="863"/>
      <c r="CA116" s="863" t="s">
        <v>240</v>
      </c>
      <c r="CB116" s="863"/>
      <c r="CC116" s="863"/>
      <c r="CD116" s="863"/>
      <c r="CE116" s="863"/>
      <c r="CF116" s="924" t="s">
        <v>455</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76550</v>
      </c>
      <c r="DH116" s="826"/>
      <c r="DI116" s="826"/>
      <c r="DJ116" s="826"/>
      <c r="DK116" s="827"/>
      <c r="DL116" s="828">
        <v>53850</v>
      </c>
      <c r="DM116" s="826"/>
      <c r="DN116" s="826"/>
      <c r="DO116" s="826"/>
      <c r="DP116" s="827"/>
      <c r="DQ116" s="828">
        <v>35900</v>
      </c>
      <c r="DR116" s="826"/>
      <c r="DS116" s="826"/>
      <c r="DT116" s="826"/>
      <c r="DU116" s="827"/>
      <c r="DV116" s="873">
        <v>0.2</v>
      </c>
      <c r="DW116" s="874"/>
      <c r="DX116" s="874"/>
      <c r="DY116" s="874"/>
      <c r="DZ116" s="875"/>
    </row>
    <row r="117" spans="1:130" s="248" customFormat="1" ht="26.25" customHeight="1">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7676404</v>
      </c>
      <c r="AB117" s="958"/>
      <c r="AC117" s="958"/>
      <c r="AD117" s="958"/>
      <c r="AE117" s="959"/>
      <c r="AF117" s="960">
        <v>6745600</v>
      </c>
      <c r="AG117" s="958"/>
      <c r="AH117" s="958"/>
      <c r="AI117" s="958"/>
      <c r="AJ117" s="959"/>
      <c r="AK117" s="960">
        <v>6479289</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449</v>
      </c>
      <c r="BR117" s="863"/>
      <c r="BS117" s="863"/>
      <c r="BT117" s="863"/>
      <c r="BU117" s="863"/>
      <c r="BV117" s="863" t="s">
        <v>240</v>
      </c>
      <c r="BW117" s="863"/>
      <c r="BX117" s="863"/>
      <c r="BY117" s="863"/>
      <c r="BZ117" s="863"/>
      <c r="CA117" s="863" t="s">
        <v>448</v>
      </c>
      <c r="CB117" s="863"/>
      <c r="CC117" s="863"/>
      <c r="CD117" s="863"/>
      <c r="CE117" s="863"/>
      <c r="CF117" s="924" t="s">
        <v>240</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449</v>
      </c>
      <c r="DH117" s="826"/>
      <c r="DI117" s="826"/>
      <c r="DJ117" s="826"/>
      <c r="DK117" s="827"/>
      <c r="DL117" s="828" t="s">
        <v>455</v>
      </c>
      <c r="DM117" s="826"/>
      <c r="DN117" s="826"/>
      <c r="DO117" s="826"/>
      <c r="DP117" s="827"/>
      <c r="DQ117" s="828" t="s">
        <v>461</v>
      </c>
      <c r="DR117" s="826"/>
      <c r="DS117" s="826"/>
      <c r="DT117" s="826"/>
      <c r="DU117" s="827"/>
      <c r="DV117" s="873" t="s">
        <v>448</v>
      </c>
      <c r="DW117" s="874"/>
      <c r="DX117" s="874"/>
      <c r="DY117" s="874"/>
      <c r="DZ117" s="875"/>
    </row>
    <row r="118" spans="1:130" s="248" customFormat="1" ht="26.25" customHeight="1">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309</v>
      </c>
      <c r="AL118" s="951"/>
      <c r="AM118" s="951"/>
      <c r="AN118" s="951"/>
      <c r="AO118" s="952"/>
      <c r="AP118" s="954" t="s">
        <v>435</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457</v>
      </c>
      <c r="BR118" s="894"/>
      <c r="BS118" s="894"/>
      <c r="BT118" s="894"/>
      <c r="BU118" s="894"/>
      <c r="BV118" s="894" t="s">
        <v>452</v>
      </c>
      <c r="BW118" s="894"/>
      <c r="BX118" s="894"/>
      <c r="BY118" s="894"/>
      <c r="BZ118" s="894"/>
      <c r="CA118" s="894" t="s">
        <v>449</v>
      </c>
      <c r="CB118" s="894"/>
      <c r="CC118" s="894"/>
      <c r="CD118" s="894"/>
      <c r="CE118" s="894"/>
      <c r="CF118" s="924" t="s">
        <v>448</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448</v>
      </c>
      <c r="DH118" s="826"/>
      <c r="DI118" s="826"/>
      <c r="DJ118" s="826"/>
      <c r="DK118" s="827"/>
      <c r="DL118" s="828" t="s">
        <v>448</v>
      </c>
      <c r="DM118" s="826"/>
      <c r="DN118" s="826"/>
      <c r="DO118" s="826"/>
      <c r="DP118" s="827"/>
      <c r="DQ118" s="828" t="s">
        <v>448</v>
      </c>
      <c r="DR118" s="826"/>
      <c r="DS118" s="826"/>
      <c r="DT118" s="826"/>
      <c r="DU118" s="827"/>
      <c r="DV118" s="873" t="s">
        <v>452</v>
      </c>
      <c r="DW118" s="874"/>
      <c r="DX118" s="874"/>
      <c r="DY118" s="874"/>
      <c r="DZ118" s="875"/>
    </row>
    <row r="119" spans="1:130" s="248" customFormat="1" ht="26.25" customHeight="1">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455</v>
      </c>
      <c r="AB119" s="944"/>
      <c r="AC119" s="944"/>
      <c r="AD119" s="944"/>
      <c r="AE119" s="945"/>
      <c r="AF119" s="946" t="s">
        <v>457</v>
      </c>
      <c r="AG119" s="944"/>
      <c r="AH119" s="944"/>
      <c r="AI119" s="944"/>
      <c r="AJ119" s="945"/>
      <c r="AK119" s="946" t="s">
        <v>240</v>
      </c>
      <c r="AL119" s="944"/>
      <c r="AM119" s="944"/>
      <c r="AN119" s="944"/>
      <c r="AO119" s="945"/>
      <c r="AP119" s="947" t="s">
        <v>448</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474</v>
      </c>
      <c r="BP119" s="927"/>
      <c r="BQ119" s="931">
        <v>71252276</v>
      </c>
      <c r="BR119" s="894"/>
      <c r="BS119" s="894"/>
      <c r="BT119" s="894"/>
      <c r="BU119" s="894"/>
      <c r="BV119" s="894">
        <v>73557417</v>
      </c>
      <c r="BW119" s="894"/>
      <c r="BX119" s="894"/>
      <c r="BY119" s="894"/>
      <c r="BZ119" s="894"/>
      <c r="CA119" s="894">
        <v>72787508</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88500</v>
      </c>
      <c r="DH119" s="809"/>
      <c r="DI119" s="809"/>
      <c r="DJ119" s="809"/>
      <c r="DK119" s="810"/>
      <c r="DL119" s="811">
        <v>142856</v>
      </c>
      <c r="DM119" s="809"/>
      <c r="DN119" s="809"/>
      <c r="DO119" s="809"/>
      <c r="DP119" s="810"/>
      <c r="DQ119" s="811">
        <v>143150</v>
      </c>
      <c r="DR119" s="809"/>
      <c r="DS119" s="809"/>
      <c r="DT119" s="809"/>
      <c r="DU119" s="810"/>
      <c r="DV119" s="897">
        <v>0.7</v>
      </c>
      <c r="DW119" s="898"/>
      <c r="DX119" s="898"/>
      <c r="DY119" s="898"/>
      <c r="DZ119" s="899"/>
    </row>
    <row r="120" spans="1:130" s="248" customFormat="1" ht="26.25" customHeight="1">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452</v>
      </c>
      <c r="AB120" s="826"/>
      <c r="AC120" s="826"/>
      <c r="AD120" s="826"/>
      <c r="AE120" s="827"/>
      <c r="AF120" s="828" t="s">
        <v>240</v>
      </c>
      <c r="AG120" s="826"/>
      <c r="AH120" s="826"/>
      <c r="AI120" s="826"/>
      <c r="AJ120" s="827"/>
      <c r="AK120" s="828" t="s">
        <v>448</v>
      </c>
      <c r="AL120" s="826"/>
      <c r="AM120" s="826"/>
      <c r="AN120" s="826"/>
      <c r="AO120" s="827"/>
      <c r="AP120" s="873" t="s">
        <v>240</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15369418</v>
      </c>
      <c r="BR120" s="891"/>
      <c r="BS120" s="891"/>
      <c r="BT120" s="891"/>
      <c r="BU120" s="891"/>
      <c r="BV120" s="891">
        <v>15082446</v>
      </c>
      <c r="BW120" s="891"/>
      <c r="BX120" s="891"/>
      <c r="BY120" s="891"/>
      <c r="BZ120" s="891"/>
      <c r="CA120" s="891">
        <v>13937934</v>
      </c>
      <c r="CB120" s="891"/>
      <c r="CC120" s="891"/>
      <c r="CD120" s="891"/>
      <c r="CE120" s="891"/>
      <c r="CF120" s="915">
        <v>70.099999999999994</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14104655</v>
      </c>
      <c r="DH120" s="891"/>
      <c r="DI120" s="891"/>
      <c r="DJ120" s="891"/>
      <c r="DK120" s="891"/>
      <c r="DL120" s="891">
        <v>14889613</v>
      </c>
      <c r="DM120" s="891"/>
      <c r="DN120" s="891"/>
      <c r="DO120" s="891"/>
      <c r="DP120" s="891"/>
      <c r="DQ120" s="891">
        <v>15402459</v>
      </c>
      <c r="DR120" s="891"/>
      <c r="DS120" s="891"/>
      <c r="DT120" s="891"/>
      <c r="DU120" s="891"/>
      <c r="DV120" s="892">
        <v>77.5</v>
      </c>
      <c r="DW120" s="892"/>
      <c r="DX120" s="892"/>
      <c r="DY120" s="892"/>
      <c r="DZ120" s="893"/>
    </row>
    <row r="121" spans="1:130" s="248" customFormat="1" ht="26.25" customHeight="1">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240</v>
      </c>
      <c r="AB121" s="826"/>
      <c r="AC121" s="826"/>
      <c r="AD121" s="826"/>
      <c r="AE121" s="827"/>
      <c r="AF121" s="828" t="s">
        <v>452</v>
      </c>
      <c r="AG121" s="826"/>
      <c r="AH121" s="826"/>
      <c r="AI121" s="826"/>
      <c r="AJ121" s="827"/>
      <c r="AK121" s="828">
        <v>1855</v>
      </c>
      <c r="AL121" s="826"/>
      <c r="AM121" s="826"/>
      <c r="AN121" s="826"/>
      <c r="AO121" s="827"/>
      <c r="AP121" s="873">
        <v>0</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3966094</v>
      </c>
      <c r="BR121" s="863"/>
      <c r="BS121" s="863"/>
      <c r="BT121" s="863"/>
      <c r="BU121" s="863"/>
      <c r="BV121" s="863">
        <v>3967878</v>
      </c>
      <c r="BW121" s="863"/>
      <c r="BX121" s="863"/>
      <c r="BY121" s="863"/>
      <c r="BZ121" s="863"/>
      <c r="CA121" s="863">
        <v>3918828</v>
      </c>
      <c r="CB121" s="863"/>
      <c r="CC121" s="863"/>
      <c r="CD121" s="863"/>
      <c r="CE121" s="863"/>
      <c r="CF121" s="924">
        <v>19.7</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849154</v>
      </c>
      <c r="DH121" s="863"/>
      <c r="DI121" s="863"/>
      <c r="DJ121" s="863"/>
      <c r="DK121" s="863"/>
      <c r="DL121" s="863">
        <v>841875</v>
      </c>
      <c r="DM121" s="863"/>
      <c r="DN121" s="863"/>
      <c r="DO121" s="863"/>
      <c r="DP121" s="863"/>
      <c r="DQ121" s="863">
        <v>828060</v>
      </c>
      <c r="DR121" s="863"/>
      <c r="DS121" s="863"/>
      <c r="DT121" s="863"/>
      <c r="DU121" s="863"/>
      <c r="DV121" s="840">
        <v>4.2</v>
      </c>
      <c r="DW121" s="840"/>
      <c r="DX121" s="840"/>
      <c r="DY121" s="840"/>
      <c r="DZ121" s="841"/>
    </row>
    <row r="122" spans="1:130" s="248" customFormat="1" ht="26.25" customHeight="1">
      <c r="A122" s="866"/>
      <c r="B122" s="867"/>
      <c r="C122" s="870" t="s">
        <v>460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240</v>
      </c>
      <c r="AB122" s="826"/>
      <c r="AC122" s="826"/>
      <c r="AD122" s="826"/>
      <c r="AE122" s="827"/>
      <c r="AF122" s="828" t="s">
        <v>240</v>
      </c>
      <c r="AG122" s="826"/>
      <c r="AH122" s="826"/>
      <c r="AI122" s="826"/>
      <c r="AJ122" s="827"/>
      <c r="AK122" s="828" t="s">
        <v>240</v>
      </c>
      <c r="AL122" s="826"/>
      <c r="AM122" s="826"/>
      <c r="AN122" s="826"/>
      <c r="AO122" s="827"/>
      <c r="AP122" s="873" t="s">
        <v>448</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51557479</v>
      </c>
      <c r="BR122" s="894"/>
      <c r="BS122" s="894"/>
      <c r="BT122" s="894"/>
      <c r="BU122" s="894"/>
      <c r="BV122" s="894">
        <v>50325711</v>
      </c>
      <c r="BW122" s="894"/>
      <c r="BX122" s="894"/>
      <c r="BY122" s="894"/>
      <c r="BZ122" s="894"/>
      <c r="CA122" s="894">
        <v>49380513</v>
      </c>
      <c r="CB122" s="894"/>
      <c r="CC122" s="894"/>
      <c r="CD122" s="894"/>
      <c r="CE122" s="894"/>
      <c r="CF122" s="895">
        <v>248.5</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t="s">
        <v>240</v>
      </c>
      <c r="DH122" s="863"/>
      <c r="DI122" s="863"/>
      <c r="DJ122" s="863"/>
      <c r="DK122" s="863"/>
      <c r="DL122" s="863" t="s">
        <v>240</v>
      </c>
      <c r="DM122" s="863"/>
      <c r="DN122" s="863"/>
      <c r="DO122" s="863"/>
      <c r="DP122" s="863"/>
      <c r="DQ122" s="863" t="s">
        <v>448</v>
      </c>
      <c r="DR122" s="863"/>
      <c r="DS122" s="863"/>
      <c r="DT122" s="863"/>
      <c r="DU122" s="863"/>
      <c r="DV122" s="840" t="s">
        <v>455</v>
      </c>
      <c r="DW122" s="840"/>
      <c r="DX122" s="840"/>
      <c r="DY122" s="840"/>
      <c r="DZ122" s="841"/>
    </row>
    <row r="123" spans="1:130" s="248" customFormat="1" ht="26.25" customHeight="1">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33390</v>
      </c>
      <c r="AB123" s="826"/>
      <c r="AC123" s="826"/>
      <c r="AD123" s="826"/>
      <c r="AE123" s="827"/>
      <c r="AF123" s="828">
        <v>23580</v>
      </c>
      <c r="AG123" s="826"/>
      <c r="AH123" s="826"/>
      <c r="AI123" s="826"/>
      <c r="AJ123" s="827"/>
      <c r="AK123" s="828">
        <v>18542</v>
      </c>
      <c r="AL123" s="826"/>
      <c r="AM123" s="826"/>
      <c r="AN123" s="826"/>
      <c r="AO123" s="827"/>
      <c r="AP123" s="873">
        <v>0.1</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485</v>
      </c>
      <c r="BP123" s="927"/>
      <c r="BQ123" s="881">
        <v>70892991</v>
      </c>
      <c r="BR123" s="882"/>
      <c r="BS123" s="882"/>
      <c r="BT123" s="882"/>
      <c r="BU123" s="882"/>
      <c r="BV123" s="882">
        <v>69376035</v>
      </c>
      <c r="BW123" s="882"/>
      <c r="BX123" s="882"/>
      <c r="BY123" s="882"/>
      <c r="BZ123" s="882"/>
      <c r="CA123" s="882">
        <v>67237275</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455</v>
      </c>
      <c r="DH123" s="826"/>
      <c r="DI123" s="826"/>
      <c r="DJ123" s="826"/>
      <c r="DK123" s="827"/>
      <c r="DL123" s="828" t="s">
        <v>448</v>
      </c>
      <c r="DM123" s="826"/>
      <c r="DN123" s="826"/>
      <c r="DO123" s="826"/>
      <c r="DP123" s="827"/>
      <c r="DQ123" s="828" t="s">
        <v>448</v>
      </c>
      <c r="DR123" s="826"/>
      <c r="DS123" s="826"/>
      <c r="DT123" s="826"/>
      <c r="DU123" s="827"/>
      <c r="DV123" s="873" t="s">
        <v>448</v>
      </c>
      <c r="DW123" s="874"/>
      <c r="DX123" s="874"/>
      <c r="DY123" s="874"/>
      <c r="DZ123" s="875"/>
    </row>
    <row r="124" spans="1:130" s="248" customFormat="1" ht="26.25" customHeight="1" thickBot="1">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452</v>
      </c>
      <c r="AB124" s="826"/>
      <c r="AC124" s="826"/>
      <c r="AD124" s="826"/>
      <c r="AE124" s="827"/>
      <c r="AF124" s="828" t="s">
        <v>449</v>
      </c>
      <c r="AG124" s="826"/>
      <c r="AH124" s="826"/>
      <c r="AI124" s="826"/>
      <c r="AJ124" s="827"/>
      <c r="AK124" s="828" t="s">
        <v>448</v>
      </c>
      <c r="AL124" s="826"/>
      <c r="AM124" s="826"/>
      <c r="AN124" s="826"/>
      <c r="AO124" s="827"/>
      <c r="AP124" s="873" t="s">
        <v>455</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1.8</v>
      </c>
      <c r="BR124" s="880"/>
      <c r="BS124" s="880"/>
      <c r="BT124" s="880"/>
      <c r="BU124" s="880"/>
      <c r="BV124" s="880">
        <v>21.6</v>
      </c>
      <c r="BW124" s="880"/>
      <c r="BX124" s="880"/>
      <c r="BY124" s="880"/>
      <c r="BZ124" s="880"/>
      <c r="CA124" s="880">
        <v>27.9</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448</v>
      </c>
      <c r="DH124" s="809"/>
      <c r="DI124" s="809"/>
      <c r="DJ124" s="809"/>
      <c r="DK124" s="810"/>
      <c r="DL124" s="811" t="s">
        <v>448</v>
      </c>
      <c r="DM124" s="809"/>
      <c r="DN124" s="809"/>
      <c r="DO124" s="809"/>
      <c r="DP124" s="810"/>
      <c r="DQ124" s="811" t="s">
        <v>461</v>
      </c>
      <c r="DR124" s="809"/>
      <c r="DS124" s="809"/>
      <c r="DT124" s="809"/>
      <c r="DU124" s="810"/>
      <c r="DV124" s="897" t="s">
        <v>448</v>
      </c>
      <c r="DW124" s="898"/>
      <c r="DX124" s="898"/>
      <c r="DY124" s="898"/>
      <c r="DZ124" s="899"/>
    </row>
    <row r="125" spans="1:130" s="248" customFormat="1" ht="26.25" customHeight="1">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448</v>
      </c>
      <c r="AB125" s="826"/>
      <c r="AC125" s="826"/>
      <c r="AD125" s="826"/>
      <c r="AE125" s="827"/>
      <c r="AF125" s="828" t="s">
        <v>449</v>
      </c>
      <c r="AG125" s="826"/>
      <c r="AH125" s="826"/>
      <c r="AI125" s="826"/>
      <c r="AJ125" s="827"/>
      <c r="AK125" s="828" t="s">
        <v>452</v>
      </c>
      <c r="AL125" s="826"/>
      <c r="AM125" s="826"/>
      <c r="AN125" s="826"/>
      <c r="AO125" s="827"/>
      <c r="AP125" s="873" t="s">
        <v>455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449</v>
      </c>
      <c r="DH125" s="891"/>
      <c r="DI125" s="891"/>
      <c r="DJ125" s="891"/>
      <c r="DK125" s="891"/>
      <c r="DL125" s="891" t="s">
        <v>448</v>
      </c>
      <c r="DM125" s="891"/>
      <c r="DN125" s="891"/>
      <c r="DO125" s="891"/>
      <c r="DP125" s="891"/>
      <c r="DQ125" s="891" t="s">
        <v>452</v>
      </c>
      <c r="DR125" s="891"/>
      <c r="DS125" s="891"/>
      <c r="DT125" s="891"/>
      <c r="DU125" s="891"/>
      <c r="DV125" s="892" t="s">
        <v>448</v>
      </c>
      <c r="DW125" s="892"/>
      <c r="DX125" s="892"/>
      <c r="DY125" s="892"/>
      <c r="DZ125" s="893"/>
    </row>
    <row r="126" spans="1:130" s="248" customFormat="1" ht="26.25" customHeight="1" thickBot="1">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455</v>
      </c>
      <c r="AB126" s="826"/>
      <c r="AC126" s="826"/>
      <c r="AD126" s="826"/>
      <c r="AE126" s="827"/>
      <c r="AF126" s="828">
        <v>43</v>
      </c>
      <c r="AG126" s="826"/>
      <c r="AH126" s="826"/>
      <c r="AI126" s="826"/>
      <c r="AJ126" s="827"/>
      <c r="AK126" s="828">
        <v>224</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240</v>
      </c>
      <c r="DH126" s="863"/>
      <c r="DI126" s="863"/>
      <c r="DJ126" s="863"/>
      <c r="DK126" s="863"/>
      <c r="DL126" s="863" t="s">
        <v>452</v>
      </c>
      <c r="DM126" s="863"/>
      <c r="DN126" s="863"/>
      <c r="DO126" s="863"/>
      <c r="DP126" s="863"/>
      <c r="DQ126" s="863" t="s">
        <v>448</v>
      </c>
      <c r="DR126" s="863"/>
      <c r="DS126" s="863"/>
      <c r="DT126" s="863"/>
      <c r="DU126" s="863"/>
      <c r="DV126" s="840" t="s">
        <v>448</v>
      </c>
      <c r="DW126" s="840"/>
      <c r="DX126" s="840"/>
      <c r="DY126" s="840"/>
      <c r="DZ126" s="841"/>
    </row>
    <row r="127" spans="1:130" s="248" customFormat="1" ht="26.25" customHeight="1">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240</v>
      </c>
      <c r="AB127" s="826"/>
      <c r="AC127" s="826"/>
      <c r="AD127" s="826"/>
      <c r="AE127" s="827"/>
      <c r="AF127" s="828" t="s">
        <v>240</v>
      </c>
      <c r="AG127" s="826"/>
      <c r="AH127" s="826"/>
      <c r="AI127" s="826"/>
      <c r="AJ127" s="827"/>
      <c r="AK127" s="828" t="s">
        <v>448</v>
      </c>
      <c r="AL127" s="826"/>
      <c r="AM127" s="826"/>
      <c r="AN127" s="826"/>
      <c r="AO127" s="827"/>
      <c r="AP127" s="873" t="s">
        <v>448</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448</v>
      </c>
      <c r="DH127" s="863"/>
      <c r="DI127" s="863"/>
      <c r="DJ127" s="863"/>
      <c r="DK127" s="863"/>
      <c r="DL127" s="863" t="s">
        <v>240</v>
      </c>
      <c r="DM127" s="863"/>
      <c r="DN127" s="863"/>
      <c r="DO127" s="863"/>
      <c r="DP127" s="863"/>
      <c r="DQ127" s="863" t="s">
        <v>448</v>
      </c>
      <c r="DR127" s="863"/>
      <c r="DS127" s="863"/>
      <c r="DT127" s="863"/>
      <c r="DU127" s="863"/>
      <c r="DV127" s="840" t="s">
        <v>455</v>
      </c>
      <c r="DW127" s="840"/>
      <c r="DX127" s="840"/>
      <c r="DY127" s="840"/>
      <c r="DZ127" s="841"/>
    </row>
    <row r="128" spans="1:130" s="248" customFormat="1" ht="26.25" customHeight="1" thickBot="1">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278904</v>
      </c>
      <c r="AB128" s="847"/>
      <c r="AC128" s="847"/>
      <c r="AD128" s="847"/>
      <c r="AE128" s="848"/>
      <c r="AF128" s="849">
        <v>338156</v>
      </c>
      <c r="AG128" s="847"/>
      <c r="AH128" s="847"/>
      <c r="AI128" s="847"/>
      <c r="AJ128" s="848"/>
      <c r="AK128" s="849">
        <v>334712</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455</v>
      </c>
      <c r="BG128" s="833"/>
      <c r="BH128" s="833"/>
      <c r="BI128" s="833"/>
      <c r="BJ128" s="833"/>
      <c r="BK128" s="833"/>
      <c r="BL128" s="856"/>
      <c r="BM128" s="832">
        <v>12.14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240</v>
      </c>
      <c r="DH128" s="837"/>
      <c r="DI128" s="837"/>
      <c r="DJ128" s="837"/>
      <c r="DK128" s="837"/>
      <c r="DL128" s="837" t="s">
        <v>240</v>
      </c>
      <c r="DM128" s="837"/>
      <c r="DN128" s="837"/>
      <c r="DO128" s="837"/>
      <c r="DP128" s="837"/>
      <c r="DQ128" s="837" t="s">
        <v>448</v>
      </c>
      <c r="DR128" s="837"/>
      <c r="DS128" s="837"/>
      <c r="DT128" s="837"/>
      <c r="DU128" s="837"/>
      <c r="DV128" s="838" t="s">
        <v>455</v>
      </c>
      <c r="DW128" s="838"/>
      <c r="DX128" s="838"/>
      <c r="DY128" s="838"/>
      <c r="DZ128" s="839"/>
    </row>
    <row r="129" spans="1:131" s="248" customFormat="1" ht="26.25" customHeight="1">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24675453</v>
      </c>
      <c r="AB129" s="826"/>
      <c r="AC129" s="826"/>
      <c r="AD129" s="826"/>
      <c r="AE129" s="827"/>
      <c r="AF129" s="828">
        <v>23800568</v>
      </c>
      <c r="AG129" s="826"/>
      <c r="AH129" s="826"/>
      <c r="AI129" s="826"/>
      <c r="AJ129" s="827"/>
      <c r="AK129" s="828">
        <v>24156906</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455</v>
      </c>
      <c r="BG129" s="816"/>
      <c r="BH129" s="816"/>
      <c r="BI129" s="816"/>
      <c r="BJ129" s="816"/>
      <c r="BK129" s="816"/>
      <c r="BL129" s="817"/>
      <c r="BM129" s="815">
        <v>17.14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5266278</v>
      </c>
      <c r="AB130" s="826"/>
      <c r="AC130" s="826"/>
      <c r="AD130" s="826"/>
      <c r="AE130" s="827"/>
      <c r="AF130" s="828">
        <v>4517638</v>
      </c>
      <c r="AG130" s="826"/>
      <c r="AH130" s="826"/>
      <c r="AI130" s="826"/>
      <c r="AJ130" s="827"/>
      <c r="AK130" s="828">
        <v>4285854</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10</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19409175</v>
      </c>
      <c r="AB131" s="809"/>
      <c r="AC131" s="809"/>
      <c r="AD131" s="809"/>
      <c r="AE131" s="810"/>
      <c r="AF131" s="811">
        <v>19282930</v>
      </c>
      <c r="AG131" s="809"/>
      <c r="AH131" s="809"/>
      <c r="AI131" s="809"/>
      <c r="AJ131" s="810"/>
      <c r="AK131" s="811">
        <v>19871052</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v>27.9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10.98048732</v>
      </c>
      <c r="AB132" s="789"/>
      <c r="AC132" s="789"/>
      <c r="AD132" s="789"/>
      <c r="AE132" s="790"/>
      <c r="AF132" s="791">
        <v>9.8004089630000006</v>
      </c>
      <c r="AG132" s="789"/>
      <c r="AH132" s="789"/>
      <c r="AI132" s="789"/>
      <c r="AJ132" s="790"/>
      <c r="AK132" s="791">
        <v>9.3539234859999993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13.1</v>
      </c>
      <c r="AB133" s="768"/>
      <c r="AC133" s="768"/>
      <c r="AD133" s="768"/>
      <c r="AE133" s="769"/>
      <c r="AF133" s="767">
        <v>11.6</v>
      </c>
      <c r="AG133" s="768"/>
      <c r="AH133" s="768"/>
      <c r="AI133" s="768"/>
      <c r="AJ133" s="769"/>
      <c r="AK133" s="767">
        <v>10</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dyoEtfMpaZjCDN2BjBg9YNZPI06BR4Y2+ULMw1Ao6JV591du2WTa4GNyboFfd8YdJCIVGOZwMouI573V8Nm2A==" saltValue="kQdPbs4qMdGH0RzEbrDN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WMmMigznM7/X+dTkuJyBS5qOV3pcw/2F66Ix5ee0Qnj3jx/YiVeOkdDpqIUJcYsPWImVP2UvYiPaeDQDp9h/sg==" saltValue="I8VFsVYjTB/1PHRpu8o2F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yMKcGdKfjC0pInuCw+ZAaioelY8UGaaSW33PgBd2WRYNho/hNVKOIP/5rC6iSvhQxDUzcJaXuw1M+RY0nVZGA==" saltValue="L+EuG0rMpJhuJFuWXPS0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5"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6"/>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6" t="s">
        <v>520</v>
      </c>
      <c r="AL9" s="1197"/>
      <c r="AM9" s="1197"/>
      <c r="AN9" s="1198"/>
      <c r="AO9" s="314">
        <v>7528384</v>
      </c>
      <c r="AP9" s="314">
        <v>92085</v>
      </c>
      <c r="AQ9" s="315">
        <v>70597</v>
      </c>
      <c r="AR9" s="316">
        <v>30.4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6" t="s">
        <v>521</v>
      </c>
      <c r="AL10" s="1197"/>
      <c r="AM10" s="1197"/>
      <c r="AN10" s="1198"/>
      <c r="AO10" s="317">
        <v>27703</v>
      </c>
      <c r="AP10" s="317">
        <v>339</v>
      </c>
      <c r="AQ10" s="318">
        <v>6273</v>
      </c>
      <c r="AR10" s="319">
        <v>-94.6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6" t="s">
        <v>522</v>
      </c>
      <c r="AL11" s="1197"/>
      <c r="AM11" s="1197"/>
      <c r="AN11" s="1198"/>
      <c r="AO11" s="317" t="s">
        <v>523</v>
      </c>
      <c r="AP11" s="317" t="s">
        <v>523</v>
      </c>
      <c r="AQ11" s="318">
        <v>1314</v>
      </c>
      <c r="AR11" s="319" t="s">
        <v>523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6" t="s">
        <v>524</v>
      </c>
      <c r="AL12" s="1197"/>
      <c r="AM12" s="1197"/>
      <c r="AN12" s="1198"/>
      <c r="AO12" s="317" t="s">
        <v>523</v>
      </c>
      <c r="AP12" s="317" t="s">
        <v>523</v>
      </c>
      <c r="AQ12" s="318">
        <v>3</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6" t="s">
        <v>525</v>
      </c>
      <c r="AL13" s="1197"/>
      <c r="AM13" s="1197"/>
      <c r="AN13" s="1198"/>
      <c r="AO13" s="317">
        <v>266180</v>
      </c>
      <c r="AP13" s="317">
        <v>3256</v>
      </c>
      <c r="AQ13" s="318">
        <v>2424</v>
      </c>
      <c r="AR13" s="319">
        <v>34.299999999999997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6" t="s">
        <v>526</v>
      </c>
      <c r="AL14" s="1197"/>
      <c r="AM14" s="1197"/>
      <c r="AN14" s="1198"/>
      <c r="AO14" s="317">
        <v>134780</v>
      </c>
      <c r="AP14" s="317">
        <v>1649</v>
      </c>
      <c r="AQ14" s="318">
        <v>1774</v>
      </c>
      <c r="AR14" s="319">
        <v>-7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9" t="s">
        <v>527</v>
      </c>
      <c r="AL15" s="1200"/>
      <c r="AM15" s="1200"/>
      <c r="AN15" s="1201"/>
      <c r="AO15" s="317">
        <v>-747671</v>
      </c>
      <c r="AP15" s="317">
        <v>-9145</v>
      </c>
      <c r="AQ15" s="318">
        <v>-4858</v>
      </c>
      <c r="AR15" s="319">
        <v>88.2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9" t="s">
        <v>190</v>
      </c>
      <c r="AL16" s="1200"/>
      <c r="AM16" s="1200"/>
      <c r="AN16" s="1201"/>
      <c r="AO16" s="317">
        <v>7209376</v>
      </c>
      <c r="AP16" s="317">
        <v>88183</v>
      </c>
      <c r="AQ16" s="318">
        <v>77526</v>
      </c>
      <c r="AR16" s="319">
        <v>13.7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2" t="s">
        <v>532</v>
      </c>
      <c r="AL21" s="1203"/>
      <c r="AM21" s="1203"/>
      <c r="AN21" s="1204"/>
      <c r="AO21" s="330">
        <v>9.57</v>
      </c>
      <c r="AP21" s="331">
        <v>7.31</v>
      </c>
      <c r="AQ21" s="332">
        <v>2.2599999999999998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2" t="s">
        <v>533</v>
      </c>
      <c r="AL22" s="1203"/>
      <c r="AM22" s="1203"/>
      <c r="AN22" s="1204"/>
      <c r="AO22" s="335">
        <v>98.3</v>
      </c>
      <c r="AP22" s="336">
        <v>98.5</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5"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6"/>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5" t="s">
        <v>537</v>
      </c>
      <c r="AL32" s="1186"/>
      <c r="AM32" s="1186"/>
      <c r="AN32" s="1187"/>
      <c r="AO32" s="345">
        <v>4532451</v>
      </c>
      <c r="AP32" s="345">
        <v>55439</v>
      </c>
      <c r="AQ32" s="346">
        <v>38968</v>
      </c>
      <c r="AR32" s="347">
        <v>42.3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5" t="s">
        <v>538</v>
      </c>
      <c r="AL33" s="1186"/>
      <c r="AM33" s="1186"/>
      <c r="AN33" s="1187"/>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5" t="s">
        <v>539</v>
      </c>
      <c r="AL34" s="1186"/>
      <c r="AM34" s="1186"/>
      <c r="AN34" s="1187"/>
      <c r="AO34" s="345" t="s">
        <v>523</v>
      </c>
      <c r="AP34" s="345" t="s">
        <v>523</v>
      </c>
      <c r="AQ34" s="346">
        <v>58</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5" t="s">
        <v>540</v>
      </c>
      <c r="AL35" s="1186"/>
      <c r="AM35" s="1186"/>
      <c r="AN35" s="1187"/>
      <c r="AO35" s="345">
        <v>1926217</v>
      </c>
      <c r="AP35" s="345">
        <v>23561</v>
      </c>
      <c r="AQ35" s="346">
        <v>12321</v>
      </c>
      <c r="AR35" s="347">
        <v>91.2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5" t="s">
        <v>541</v>
      </c>
      <c r="AL36" s="1186"/>
      <c r="AM36" s="1186"/>
      <c r="AN36" s="1187"/>
      <c r="AO36" s="345" t="s">
        <v>523</v>
      </c>
      <c r="AP36" s="345" t="s">
        <v>523</v>
      </c>
      <c r="AQ36" s="346">
        <v>1771</v>
      </c>
      <c r="AR36" s="347" t="s">
        <v>523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5" t="s">
        <v>542</v>
      </c>
      <c r="AL37" s="1186"/>
      <c r="AM37" s="1186"/>
      <c r="AN37" s="1187"/>
      <c r="AO37" s="345">
        <v>20621</v>
      </c>
      <c r="AP37" s="345">
        <v>252</v>
      </c>
      <c r="AQ37" s="346">
        <v>588</v>
      </c>
      <c r="AR37" s="347">
        <v>-57.1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2" t="s">
        <v>543</v>
      </c>
      <c r="AL38" s="1183"/>
      <c r="AM38" s="1183"/>
      <c r="AN38" s="1184"/>
      <c r="AO38" s="348" t="s">
        <v>523</v>
      </c>
      <c r="AP38" s="348" t="s">
        <v>523</v>
      </c>
      <c r="AQ38" s="349">
        <v>1</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2" t="s">
        <v>544</v>
      </c>
      <c r="AL39" s="1183"/>
      <c r="AM39" s="1183"/>
      <c r="AN39" s="1184"/>
      <c r="AO39" s="345">
        <v>-334712</v>
      </c>
      <c r="AP39" s="345">
        <v>-4094</v>
      </c>
      <c r="AQ39" s="346">
        <v>-5205</v>
      </c>
      <c r="AR39" s="347">
        <v>-21.3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5" t="s">
        <v>545</v>
      </c>
      <c r="AL40" s="1186"/>
      <c r="AM40" s="1186"/>
      <c r="AN40" s="1187"/>
      <c r="AO40" s="345">
        <v>-4285854</v>
      </c>
      <c r="AP40" s="345">
        <v>-52423</v>
      </c>
      <c r="AQ40" s="346">
        <v>-35431</v>
      </c>
      <c r="AR40" s="347">
        <v>48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8" t="s">
        <v>301</v>
      </c>
      <c r="AL41" s="1189"/>
      <c r="AM41" s="1189"/>
      <c r="AN41" s="1190"/>
      <c r="AO41" s="345">
        <v>1858723</v>
      </c>
      <c r="AP41" s="345">
        <v>22735</v>
      </c>
      <c r="AQ41" s="346">
        <v>13072</v>
      </c>
      <c r="AR41" s="347">
        <v>73.900000000000006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1" t="s">
        <v>515</v>
      </c>
      <c r="AN49" s="1193" t="s">
        <v>549</v>
      </c>
      <c r="AO49" s="1194"/>
      <c r="AP49" s="1194"/>
      <c r="AQ49" s="1194"/>
      <c r="AR49" s="1195"/>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2"/>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6817349</v>
      </c>
      <c r="AN51" s="367">
        <v>78942</v>
      </c>
      <c r="AO51" s="368">
        <v>4.9000000000000004</v>
      </c>
      <c r="AP51" s="369">
        <v>57295</v>
      </c>
      <c r="AQ51" s="370">
        <v>5.7</v>
      </c>
      <c r="AR51" s="371">
        <v>-0.8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5149666</v>
      </c>
      <c r="AN52" s="375">
        <v>59631</v>
      </c>
      <c r="AO52" s="376">
        <v>2.5</v>
      </c>
      <c r="AP52" s="377">
        <v>32771</v>
      </c>
      <c r="AQ52" s="378">
        <v>10.4</v>
      </c>
      <c r="AR52" s="379">
        <v>-7.9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6786012</v>
      </c>
      <c r="AN53" s="367">
        <v>79550</v>
      </c>
      <c r="AO53" s="368">
        <v>0.8</v>
      </c>
      <c r="AP53" s="369">
        <v>54110</v>
      </c>
      <c r="AQ53" s="370">
        <v>-5.6</v>
      </c>
      <c r="AR53" s="371">
        <v>6.4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3809586</v>
      </c>
      <c r="AN54" s="375">
        <v>44658</v>
      </c>
      <c r="AO54" s="376">
        <v>-25.1</v>
      </c>
      <c r="AP54" s="377">
        <v>30620</v>
      </c>
      <c r="AQ54" s="378">
        <v>-6.6</v>
      </c>
      <c r="AR54" s="379">
        <v>-18.5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6424846</v>
      </c>
      <c r="AN55" s="367">
        <v>76191</v>
      </c>
      <c r="AO55" s="368">
        <v>-4.2</v>
      </c>
      <c r="AP55" s="369">
        <v>54684</v>
      </c>
      <c r="AQ55" s="370">
        <v>1.1000000000000001</v>
      </c>
      <c r="AR55" s="371">
        <v>-5.3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4418813</v>
      </c>
      <c r="AN56" s="375">
        <v>52402</v>
      </c>
      <c r="AO56" s="376">
        <v>17.3</v>
      </c>
      <c r="AP56" s="377">
        <v>32829</v>
      </c>
      <c r="AQ56" s="378">
        <v>7.2</v>
      </c>
      <c r="AR56" s="379">
        <v>10.1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8510268</v>
      </c>
      <c r="AN57" s="367">
        <v>102653</v>
      </c>
      <c r="AO57" s="368">
        <v>34.700000000000003</v>
      </c>
      <c r="AP57" s="369">
        <v>62383</v>
      </c>
      <c r="AQ57" s="370">
        <v>14.1</v>
      </c>
      <c r="AR57" s="371">
        <v>20.6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5812726</v>
      </c>
      <c r="AN58" s="375">
        <v>70115</v>
      </c>
      <c r="AO58" s="376">
        <v>33.799999999999997</v>
      </c>
      <c r="AP58" s="377">
        <v>35325</v>
      </c>
      <c r="AQ58" s="378">
        <v>7.6</v>
      </c>
      <c r="AR58" s="379">
        <v>26.2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11365300</v>
      </c>
      <c r="AN59" s="367">
        <v>139017</v>
      </c>
      <c r="AO59" s="368">
        <v>35.4</v>
      </c>
      <c r="AP59" s="369">
        <v>63812</v>
      </c>
      <c r="AQ59" s="370">
        <v>2.2999999999999998</v>
      </c>
      <c r="AR59" s="371">
        <v>33.1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8129038</v>
      </c>
      <c r="AN60" s="375">
        <v>99432</v>
      </c>
      <c r="AO60" s="376">
        <v>41.8</v>
      </c>
      <c r="AP60" s="377">
        <v>33848</v>
      </c>
      <c r="AQ60" s="378">
        <v>-4.2</v>
      </c>
      <c r="AR60" s="379">
        <v>46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7980755</v>
      </c>
      <c r="AN61" s="382">
        <v>95271</v>
      </c>
      <c r="AO61" s="383">
        <v>14.3</v>
      </c>
      <c r="AP61" s="384">
        <v>58457</v>
      </c>
      <c r="AQ61" s="385">
        <v>3.5</v>
      </c>
      <c r="AR61" s="371">
        <v>10.8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5463966</v>
      </c>
      <c r="AN62" s="375">
        <v>65248</v>
      </c>
      <c r="AO62" s="376">
        <v>14.1</v>
      </c>
      <c r="AP62" s="377">
        <v>33079</v>
      </c>
      <c r="AQ62" s="378">
        <v>2.9</v>
      </c>
      <c r="AR62" s="379">
        <v>11.2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B3IHRLfluEnN/OxwTFPrsGMFCfcRhCsf8FkNrBpoV+PE9ijLo4oQQ+TWWu8RaM5nTboipT5tDj9UvWUtg4rIgQ==" saltValue="Ect5bZqdXVs/55XvqyKTg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iuiMH2WKB781m5sixIhTvcxUMYLabV/VIlxbPrlyuwSInxBqUiC0Q1zCDv2oZlNciGp4sqIPrG7Z4v2jBkE1aA==" saltValue="3a1v9p+4oTJfMKKhNXsJ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E+lB2GZm94dIz0D4ONY2P/jFLWlJjbHfs51T5epy5mK++MslM1aoX7xNVoy6mdqsLe92a8sjq23C1lBqfW8zdg==" saltValue="FKHHXMlaklYVw1OOImdw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7" t="s">
        <v>3</v>
      </c>
      <c r="D47" s="1207"/>
      <c r="E47" s="1208"/>
      <c r="F47" s="11">
        <v>17.79</v>
      </c>
      <c r="G47" s="12">
        <v>13.62</v>
      </c>
      <c r="H47" s="12">
        <v>31.32</v>
      </c>
      <c r="I47" s="12">
        <v>32.5</v>
      </c>
      <c r="J47" s="13">
        <v>32.06</v>
      </c>
    </row>
    <row r="48" spans="2:10" ht="57.75" customHeight="1">
      <c r="B48" s="14"/>
      <c r="C48" s="1209" t="s">
        <v>4</v>
      </c>
      <c r="D48" s="1209"/>
      <c r="E48" s="1210"/>
      <c r="F48" s="15">
        <v>5.99</v>
      </c>
      <c r="G48" s="16">
        <v>6.17</v>
      </c>
      <c r="H48" s="16">
        <v>7.95</v>
      </c>
      <c r="I48" s="16">
        <v>7.79</v>
      </c>
      <c r="J48" s="17">
        <v>8.3000000000000007</v>
      </c>
    </row>
    <row r="49" spans="2:10" ht="57.75" customHeight="1" thickBot="1">
      <c r="B49" s="18"/>
      <c r="C49" s="1211" t="s">
        <v>5</v>
      </c>
      <c r="D49" s="1211"/>
      <c r="E49" s="1212"/>
      <c r="F49" s="19" t="s">
        <v>570</v>
      </c>
      <c r="G49" s="20" t="s">
        <v>571</v>
      </c>
      <c r="H49" s="20">
        <v>19.77</v>
      </c>
      <c r="I49" s="20" t="s">
        <v>572</v>
      </c>
      <c r="J49" s="21">
        <v>0.66</v>
      </c>
    </row>
    <row r="50" spans="2:10" ht="13.5" customHeight="1"/>
  </sheetData>
  <sheetProtection algorithmName="SHA-512" hashValue="Ugc5ZBjS2fdJg+Y5W8QtBLQaHNYIdv6+7zrzcvlnE33r/ytfrferUXOsum+N4Pf8aD66sCT0D3Kij+ke6QPeGg==" saltValue="IhQPuBxMaV5WZ1LosaDz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修</cp:lastModifiedBy>
  <cp:lastPrinted>2022-03-14T10:12:48Z</cp:lastPrinted>
  <dcterms:created xsi:type="dcterms:W3CDTF">2022-02-02T04:43:58Z</dcterms:created>
  <dcterms:modified xsi:type="dcterms:W3CDTF">2022-03-22T00:24:07Z</dcterms:modified>
  <cp:category/>
</cp:coreProperties>
</file>